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435" windowWidth="12000" windowHeight="6585" tabRatio="931" activeTab="4"/>
  </bookViews>
  <sheets>
    <sheet name="INTRODUCTION" sheetId="1" r:id="rId1"/>
    <sheet name="Daily 97-00" sheetId="2" r:id="rId2"/>
    <sheet name="Monthly 94-00" sheetId="3" r:id="rId3"/>
    <sheet name="Brige Betas (Daily)" sheetId="4" r:id="rId4"/>
    <sheet name="Bridge Betas (Monthly)" sheetId="5" r:id="rId5"/>
    <sheet name="Dividends" sheetId="6" r:id="rId6"/>
    <sheet name="Income Statement" sheetId="7" r:id="rId7"/>
  </sheets>
  <definedNames/>
  <calcPr fullCalcOnLoad="1"/>
</workbook>
</file>

<file path=xl/sharedStrings.xml><?xml version="1.0" encoding="utf-8"?>
<sst xmlns="http://schemas.openxmlformats.org/spreadsheetml/2006/main" count="1110" uniqueCount="916">
  <si>
    <t>Du Pont (DD)</t>
  </si>
  <si>
    <t>29Dec1997</t>
  </si>
  <si>
    <t>30Dec1997</t>
  </si>
  <si>
    <t>31Dec1997</t>
  </si>
  <si>
    <t>01Jan1998</t>
  </si>
  <si>
    <t>02Jan1998</t>
  </si>
  <si>
    <t>05Jan1998</t>
  </si>
  <si>
    <t>06Jan1998</t>
  </si>
  <si>
    <t>07Jan1998</t>
  </si>
  <si>
    <t>08Jan1998</t>
  </si>
  <si>
    <t>09Jan1998</t>
  </si>
  <si>
    <t>12Jan1998</t>
  </si>
  <si>
    <t>13Jan1998</t>
  </si>
  <si>
    <t>14Jan1998</t>
  </si>
  <si>
    <t>15Jan1998</t>
  </si>
  <si>
    <t>16Jan1998</t>
  </si>
  <si>
    <t>20Jan1998</t>
  </si>
  <si>
    <t>21Jan1998</t>
  </si>
  <si>
    <t>22Jan1998</t>
  </si>
  <si>
    <t>23Jan1998</t>
  </si>
  <si>
    <t>26Jan1998</t>
  </si>
  <si>
    <t>27Jan1998</t>
  </si>
  <si>
    <t>28Jan1998</t>
  </si>
  <si>
    <t>29Jan1998</t>
  </si>
  <si>
    <t>30Jan1998</t>
  </si>
  <si>
    <t>02Feb1998</t>
  </si>
  <si>
    <t>03Feb1998</t>
  </si>
  <si>
    <t>04Feb1998</t>
  </si>
  <si>
    <t>05Feb1998</t>
  </si>
  <si>
    <t>06Feb1998</t>
  </si>
  <si>
    <t>09Feb1998</t>
  </si>
  <si>
    <t>10Feb1998</t>
  </si>
  <si>
    <t>11Feb1998</t>
  </si>
  <si>
    <t>12Feb1998</t>
  </si>
  <si>
    <t>13Feb1998</t>
  </si>
  <si>
    <t>17Feb1998</t>
  </si>
  <si>
    <t>18Feb1998</t>
  </si>
  <si>
    <t>19Feb1998</t>
  </si>
  <si>
    <t>20Feb1998</t>
  </si>
  <si>
    <t>23Feb1998</t>
  </si>
  <si>
    <t>24Feb1998</t>
  </si>
  <si>
    <t>25Feb1998</t>
  </si>
  <si>
    <t>26Feb1998</t>
  </si>
  <si>
    <t>27Feb1998</t>
  </si>
  <si>
    <t>02Mar1998</t>
  </si>
  <si>
    <t>03Mar1998</t>
  </si>
  <si>
    <t>04Mar1998</t>
  </si>
  <si>
    <t>05Mar1998</t>
  </si>
  <si>
    <t>06Mar1998</t>
  </si>
  <si>
    <t>09Mar1998</t>
  </si>
  <si>
    <t>10Mar1998</t>
  </si>
  <si>
    <t>11Mar1998</t>
  </si>
  <si>
    <t>12Mar1998</t>
  </si>
  <si>
    <t>13Mar1998</t>
  </si>
  <si>
    <t>16Mar1998</t>
  </si>
  <si>
    <t>17Mar1998</t>
  </si>
  <si>
    <t>18Mar1998</t>
  </si>
  <si>
    <t>19Mar1998</t>
  </si>
  <si>
    <t>20Mar1998</t>
  </si>
  <si>
    <t>23Mar1998</t>
  </si>
  <si>
    <t>24Mar1998</t>
  </si>
  <si>
    <t>25Mar1998</t>
  </si>
  <si>
    <t>26Mar1998</t>
  </si>
  <si>
    <t>27Mar1998</t>
  </si>
  <si>
    <t>30Mar1998</t>
  </si>
  <si>
    <t>31Mar1998</t>
  </si>
  <si>
    <t>01Apr1998</t>
  </si>
  <si>
    <t>02Apr1998</t>
  </si>
  <si>
    <t>03Apr1998</t>
  </si>
  <si>
    <t>06Apr1998</t>
  </si>
  <si>
    <t>07Apr1998</t>
  </si>
  <si>
    <t>08Apr1998</t>
  </si>
  <si>
    <t>09Apr1998</t>
  </si>
  <si>
    <t>13Apr1998</t>
  </si>
  <si>
    <t>14Apr1998</t>
  </si>
  <si>
    <t>15Apr1998</t>
  </si>
  <si>
    <t>16Apr1998</t>
  </si>
  <si>
    <t>17Apr1998</t>
  </si>
  <si>
    <t>20Apr1998</t>
  </si>
  <si>
    <t>21Apr1998</t>
  </si>
  <si>
    <t>22Apr1998</t>
  </si>
  <si>
    <t>23Apr1998</t>
  </si>
  <si>
    <t>24Apr1998</t>
  </si>
  <si>
    <t>27Apr1998</t>
  </si>
  <si>
    <t>28Apr1998</t>
  </si>
  <si>
    <t>29Apr1998</t>
  </si>
  <si>
    <t>30Apr1998</t>
  </si>
  <si>
    <t>01May1998</t>
  </si>
  <si>
    <t>04May1998</t>
  </si>
  <si>
    <t>05May1998</t>
  </si>
  <si>
    <t>06May1998</t>
  </si>
  <si>
    <t>07May1998</t>
  </si>
  <si>
    <t>08May1998</t>
  </si>
  <si>
    <t>11May1998</t>
  </si>
  <si>
    <t>12May1998</t>
  </si>
  <si>
    <t>13May1998</t>
  </si>
  <si>
    <t>14May1998</t>
  </si>
  <si>
    <t>15May1998</t>
  </si>
  <si>
    <t>18May1998</t>
  </si>
  <si>
    <t>19May1998</t>
  </si>
  <si>
    <t>20May1998</t>
  </si>
  <si>
    <t>21May1998</t>
  </si>
  <si>
    <t>22May1998</t>
  </si>
  <si>
    <t>26May1998</t>
  </si>
  <si>
    <t>27May1998</t>
  </si>
  <si>
    <t>28May1998</t>
  </si>
  <si>
    <t>29May1998</t>
  </si>
  <si>
    <t>01Jun1998</t>
  </si>
  <si>
    <t>02Jun1998</t>
  </si>
  <si>
    <t>03Jun1998</t>
  </si>
  <si>
    <t>04Jun1998</t>
  </si>
  <si>
    <t>05Jun1998</t>
  </si>
  <si>
    <t>08Jun1998</t>
  </si>
  <si>
    <t>09Jun1998</t>
  </si>
  <si>
    <t>10Jun1998</t>
  </si>
  <si>
    <t>11Jun1998</t>
  </si>
  <si>
    <t>12Jun1998</t>
  </si>
  <si>
    <t>15Jun1998</t>
  </si>
  <si>
    <t>16Jun1998</t>
  </si>
  <si>
    <t>17Jun1998</t>
  </si>
  <si>
    <t>18Jun1998</t>
  </si>
  <si>
    <t>19Jun1998</t>
  </si>
  <si>
    <t>22Jun1998</t>
  </si>
  <si>
    <t>23Jun1998</t>
  </si>
  <si>
    <t>24Jun1998</t>
  </si>
  <si>
    <t>25Jun1998</t>
  </si>
  <si>
    <t>26Jun1998</t>
  </si>
  <si>
    <t>29Jun1998</t>
  </si>
  <si>
    <t>30Jun1998</t>
  </si>
  <si>
    <t>01Jul1998</t>
  </si>
  <si>
    <t>02Jul1998</t>
  </si>
  <si>
    <t>06Jul1998</t>
  </si>
  <si>
    <t>07Jul1998</t>
  </si>
  <si>
    <t>08Jul1998</t>
  </si>
  <si>
    <t>09Jul1998</t>
  </si>
  <si>
    <t>10Jul1998</t>
  </si>
  <si>
    <t>13Jul1998</t>
  </si>
  <si>
    <t>14Jul1998</t>
  </si>
  <si>
    <t>15Jul1998</t>
  </si>
  <si>
    <t>16Jul1998</t>
  </si>
  <si>
    <t>17Jul1998</t>
  </si>
  <si>
    <t>20Jul1998</t>
  </si>
  <si>
    <t>21Jul1998</t>
  </si>
  <si>
    <t>22Jul1998</t>
  </si>
  <si>
    <t>23Jul1998</t>
  </si>
  <si>
    <t>24Jul1998</t>
  </si>
  <si>
    <t>27Jul1998</t>
  </si>
  <si>
    <t>28Jul1998</t>
  </si>
  <si>
    <t>29Jul1998</t>
  </si>
  <si>
    <t>30Jul1998</t>
  </si>
  <si>
    <t>31Jul1998</t>
  </si>
  <si>
    <t>03Aug1998</t>
  </si>
  <si>
    <t>04Aug1998</t>
  </si>
  <si>
    <t>05Aug1998</t>
  </si>
  <si>
    <t>06Aug1998</t>
  </si>
  <si>
    <t>07Aug1998</t>
  </si>
  <si>
    <t>10Aug1998</t>
  </si>
  <si>
    <t>11Aug1998</t>
  </si>
  <si>
    <t>12Aug1998</t>
  </si>
  <si>
    <t>13Aug1998</t>
  </si>
  <si>
    <t>14Aug1998</t>
  </si>
  <si>
    <t>17Aug1998</t>
  </si>
  <si>
    <t>18Aug1998</t>
  </si>
  <si>
    <t>19Aug1998</t>
  </si>
  <si>
    <t>20Aug1998</t>
  </si>
  <si>
    <t>21Aug1998</t>
  </si>
  <si>
    <t>24Aug1998</t>
  </si>
  <si>
    <t>25Aug1998</t>
  </si>
  <si>
    <t>26Aug1998</t>
  </si>
  <si>
    <t>27Aug1998</t>
  </si>
  <si>
    <t>28Aug1998</t>
  </si>
  <si>
    <t>31Aug1998</t>
  </si>
  <si>
    <t>01Sep1998</t>
  </si>
  <si>
    <t>02Sep1998</t>
  </si>
  <si>
    <t>03Sep1998</t>
  </si>
  <si>
    <t>04Sep1998</t>
  </si>
  <si>
    <t>08Sep1998</t>
  </si>
  <si>
    <t>09Sep1998</t>
  </si>
  <si>
    <t>10Sep1998</t>
  </si>
  <si>
    <t>11Sep1998</t>
  </si>
  <si>
    <t>14Sep1998</t>
  </si>
  <si>
    <t>15Sep1998</t>
  </si>
  <si>
    <t>16Sep1998</t>
  </si>
  <si>
    <t>17Sep1998</t>
  </si>
  <si>
    <t>18Sep1998</t>
  </si>
  <si>
    <t>21Sep1998</t>
  </si>
  <si>
    <t>22Sep1998</t>
  </si>
  <si>
    <t>23Sep1998</t>
  </si>
  <si>
    <t>24Sep1998</t>
  </si>
  <si>
    <t>25Sep1998</t>
  </si>
  <si>
    <t>28Sep1998</t>
  </si>
  <si>
    <t>29Sep1998</t>
  </si>
  <si>
    <t>30Sep1998</t>
  </si>
  <si>
    <t>01Oct1998</t>
  </si>
  <si>
    <t>02Oct1998</t>
  </si>
  <si>
    <t>05Oct1998</t>
  </si>
  <si>
    <t>06Oct1998</t>
  </si>
  <si>
    <t>07Oct1998</t>
  </si>
  <si>
    <t>08Oct1998</t>
  </si>
  <si>
    <t>09Oct1998</t>
  </si>
  <si>
    <t>12Oct1998</t>
  </si>
  <si>
    <t>13Oct1998</t>
  </si>
  <si>
    <t>14Oct1998</t>
  </si>
  <si>
    <t>15Oct1998</t>
  </si>
  <si>
    <t>16Oct1998</t>
  </si>
  <si>
    <t>19Oct1998</t>
  </si>
  <si>
    <t>20Oct1998</t>
  </si>
  <si>
    <t>21Oct1998</t>
  </si>
  <si>
    <t>22Oct1998</t>
  </si>
  <si>
    <t>23Oct1998</t>
  </si>
  <si>
    <t>26Oct1998</t>
  </si>
  <si>
    <t>27Oct1998</t>
  </si>
  <si>
    <t>28Oct1998</t>
  </si>
  <si>
    <t>29Oct1998</t>
  </si>
  <si>
    <t>30Oct1998</t>
  </si>
  <si>
    <t>02Nov1998</t>
  </si>
  <si>
    <t>03Nov1998</t>
  </si>
  <si>
    <t>04Nov1998</t>
  </si>
  <si>
    <t>05Nov1998</t>
  </si>
  <si>
    <t>06Nov1998</t>
  </si>
  <si>
    <t>09Nov1998</t>
  </si>
  <si>
    <t>10Nov1998</t>
  </si>
  <si>
    <t>11Nov1998</t>
  </si>
  <si>
    <t>12Nov1998</t>
  </si>
  <si>
    <t>13Nov1998</t>
  </si>
  <si>
    <t>16Nov1998</t>
  </si>
  <si>
    <t>17Nov1998</t>
  </si>
  <si>
    <t>18Nov1998</t>
  </si>
  <si>
    <t>19Nov1998</t>
  </si>
  <si>
    <t>20Nov1998</t>
  </si>
  <si>
    <t>23Nov1998</t>
  </si>
  <si>
    <t>24Nov1998</t>
  </si>
  <si>
    <t>25Nov1998</t>
  </si>
  <si>
    <t>27Nov1998</t>
  </si>
  <si>
    <t>30Nov1998</t>
  </si>
  <si>
    <t>01Dec1998</t>
  </si>
  <si>
    <t>02Dec1998</t>
  </si>
  <si>
    <t>03Dec1998</t>
  </si>
  <si>
    <t>04Dec1998</t>
  </si>
  <si>
    <t>07Dec1998</t>
  </si>
  <si>
    <t>08Dec1998</t>
  </si>
  <si>
    <t>09Dec1998</t>
  </si>
  <si>
    <t>10Dec1998</t>
  </si>
  <si>
    <t>11Dec1998</t>
  </si>
  <si>
    <t>14Dec1998</t>
  </si>
  <si>
    <t>15Dec1998</t>
  </si>
  <si>
    <t>16Dec1998</t>
  </si>
  <si>
    <t>17Dec1998</t>
  </si>
  <si>
    <t>18Dec1998</t>
  </si>
  <si>
    <t>21Dec1998</t>
  </si>
  <si>
    <t>22Dec1998</t>
  </si>
  <si>
    <t>23Dec1998</t>
  </si>
  <si>
    <t>24Dec1998</t>
  </si>
  <si>
    <t>28Dec1998</t>
  </si>
  <si>
    <t>29Dec1998</t>
  </si>
  <si>
    <t>30Dec1998</t>
  </si>
  <si>
    <t>31Dec1998</t>
  </si>
  <si>
    <t>01Jan1999</t>
  </si>
  <si>
    <t>04Jan1999</t>
  </si>
  <si>
    <t>05Jan1999</t>
  </si>
  <si>
    <t>06Jan1999</t>
  </si>
  <si>
    <t>07Jan1999</t>
  </si>
  <si>
    <t>08Jan1999</t>
  </si>
  <si>
    <t>11Jan1999</t>
  </si>
  <si>
    <t>12Jan1999</t>
  </si>
  <si>
    <t>13Jan1999</t>
  </si>
  <si>
    <t>14Jan1999</t>
  </si>
  <si>
    <t>15Jan1999</t>
  </si>
  <si>
    <t>19Jan1999</t>
  </si>
  <si>
    <t>20Jan1999</t>
  </si>
  <si>
    <t>21Jan1999</t>
  </si>
  <si>
    <t>22Jan1999</t>
  </si>
  <si>
    <t>25Jan1999</t>
  </si>
  <si>
    <t>26Jan1999</t>
  </si>
  <si>
    <t>27Jan1999</t>
  </si>
  <si>
    <t>28Jan1999</t>
  </si>
  <si>
    <t>29Jan1999</t>
  </si>
  <si>
    <t>01Feb1999</t>
  </si>
  <si>
    <t>02Feb1999</t>
  </si>
  <si>
    <t>03Feb1999</t>
  </si>
  <si>
    <t>04Feb1999</t>
  </si>
  <si>
    <t>05Feb1999</t>
  </si>
  <si>
    <t>08Feb1999</t>
  </si>
  <si>
    <t>09Feb1999</t>
  </si>
  <si>
    <t>10Feb1999</t>
  </si>
  <si>
    <t>11Feb1999</t>
  </si>
  <si>
    <t>12Feb1999</t>
  </si>
  <si>
    <t>16Feb1999</t>
  </si>
  <si>
    <t>17Feb1999</t>
  </si>
  <si>
    <t>18Feb1999</t>
  </si>
  <si>
    <t>19Feb1999</t>
  </si>
  <si>
    <t>22Feb1999</t>
  </si>
  <si>
    <t>23Feb1999</t>
  </si>
  <si>
    <t>24Feb1999</t>
  </si>
  <si>
    <t>25Feb1999</t>
  </si>
  <si>
    <t>26Feb1999</t>
  </si>
  <si>
    <t>01Mar1999</t>
  </si>
  <si>
    <t>02Mar1999</t>
  </si>
  <si>
    <t>03Mar1999</t>
  </si>
  <si>
    <t>04Mar1999</t>
  </si>
  <si>
    <t>05Mar1999</t>
  </si>
  <si>
    <t>08Mar1999</t>
  </si>
  <si>
    <t>09Mar1999</t>
  </si>
  <si>
    <t>10Mar1999</t>
  </si>
  <si>
    <t>11Mar1999</t>
  </si>
  <si>
    <t>12Mar1999</t>
  </si>
  <si>
    <t>15Mar1999</t>
  </si>
  <si>
    <t>16Mar1999</t>
  </si>
  <si>
    <t>17Mar1999</t>
  </si>
  <si>
    <t>18Mar1999</t>
  </si>
  <si>
    <t>19Mar1999</t>
  </si>
  <si>
    <t>22Mar1999</t>
  </si>
  <si>
    <t>23Mar1999</t>
  </si>
  <si>
    <t>24Mar1999</t>
  </si>
  <si>
    <t>25Mar1999</t>
  </si>
  <si>
    <t>26Mar1999</t>
  </si>
  <si>
    <t>29Mar1999</t>
  </si>
  <si>
    <t>30Mar1999</t>
  </si>
  <si>
    <t>31Mar1999</t>
  </si>
  <si>
    <t>01Apr1999</t>
  </si>
  <si>
    <t>05Apr1999</t>
  </si>
  <si>
    <t>06Apr1999</t>
  </si>
  <si>
    <t>07Apr1999</t>
  </si>
  <si>
    <t>08Apr1999</t>
  </si>
  <si>
    <t>09Apr1999</t>
  </si>
  <si>
    <t>12Apr1999</t>
  </si>
  <si>
    <t>13Apr1999</t>
  </si>
  <si>
    <t>14Apr1999</t>
  </si>
  <si>
    <t>15Apr1999</t>
  </si>
  <si>
    <t>16Apr1999</t>
  </si>
  <si>
    <t>19Apr1999</t>
  </si>
  <si>
    <t>20Apr1999</t>
  </si>
  <si>
    <t>21Apr1999</t>
  </si>
  <si>
    <t>22Apr1999</t>
  </si>
  <si>
    <t>23Apr1999</t>
  </si>
  <si>
    <t>26Apr1999</t>
  </si>
  <si>
    <t>27Apr1999</t>
  </si>
  <si>
    <t>28Apr1999</t>
  </si>
  <si>
    <t>29Apr1999</t>
  </si>
  <si>
    <t>30Apr1999</t>
  </si>
  <si>
    <t>03May1999</t>
  </si>
  <si>
    <t>04May1999</t>
  </si>
  <si>
    <t>05May1999</t>
  </si>
  <si>
    <t>06May1999</t>
  </si>
  <si>
    <t>07May1999</t>
  </si>
  <si>
    <t>10May1999</t>
  </si>
  <si>
    <t>11May1999</t>
  </si>
  <si>
    <t>12May1999</t>
  </si>
  <si>
    <t>13May1999</t>
  </si>
  <si>
    <t>14May1999</t>
  </si>
  <si>
    <t>17May1999</t>
  </si>
  <si>
    <t>18May1999</t>
  </si>
  <si>
    <t>19May1999</t>
  </si>
  <si>
    <t>20May1999</t>
  </si>
  <si>
    <t>21May1999</t>
  </si>
  <si>
    <t>24May1999</t>
  </si>
  <si>
    <t>25May1999</t>
  </si>
  <si>
    <t>26May1999</t>
  </si>
  <si>
    <t>27May1999</t>
  </si>
  <si>
    <t>28May1999</t>
  </si>
  <si>
    <t>01Jun1999</t>
  </si>
  <si>
    <t>02Jun1999</t>
  </si>
  <si>
    <t>03Jun1999</t>
  </si>
  <si>
    <t>04Jun1999</t>
  </si>
  <si>
    <t>07Jun1999</t>
  </si>
  <si>
    <t>08Jun1999</t>
  </si>
  <si>
    <t>09Jun1999</t>
  </si>
  <si>
    <t>10Jun1999</t>
  </si>
  <si>
    <t>11Jun1999</t>
  </si>
  <si>
    <t>14Jun1999</t>
  </si>
  <si>
    <t>15Jun1999</t>
  </si>
  <si>
    <t>16Jun1999</t>
  </si>
  <si>
    <t>17Jun1999</t>
  </si>
  <si>
    <t>18Jun1999</t>
  </si>
  <si>
    <t>21Jun1999</t>
  </si>
  <si>
    <t>22Jun1999</t>
  </si>
  <si>
    <t>23Jun1999</t>
  </si>
  <si>
    <t>24Jun1999</t>
  </si>
  <si>
    <t>25Jun1999</t>
  </si>
  <si>
    <t>28Jun1999</t>
  </si>
  <si>
    <t>29Jun1999</t>
  </si>
  <si>
    <t>30Jun1999</t>
  </si>
  <si>
    <t>01Jul1999</t>
  </si>
  <si>
    <t>02Jul1999</t>
  </si>
  <si>
    <t>06Jul1999</t>
  </si>
  <si>
    <t>07Jul1999</t>
  </si>
  <si>
    <t>08Jul1999</t>
  </si>
  <si>
    <t>09Jul1999</t>
  </si>
  <si>
    <t>12Jul1999</t>
  </si>
  <si>
    <t>13Jul1999</t>
  </si>
  <si>
    <t>14Jul1999</t>
  </si>
  <si>
    <t>15Jul1999</t>
  </si>
  <si>
    <t>16Jul1999</t>
  </si>
  <si>
    <t>19Jul1999</t>
  </si>
  <si>
    <t>20Jul1999</t>
  </si>
  <si>
    <t>21Jul1999</t>
  </si>
  <si>
    <t>22Jul1999</t>
  </si>
  <si>
    <t>23Jul1999</t>
  </si>
  <si>
    <t>26Jul1999</t>
  </si>
  <si>
    <t>27Jul1999</t>
  </si>
  <si>
    <t>28Jul1999</t>
  </si>
  <si>
    <t>29Jul1999</t>
  </si>
  <si>
    <t>30Jul1999</t>
  </si>
  <si>
    <t>02Aug1999</t>
  </si>
  <si>
    <t>03Aug1999</t>
  </si>
  <si>
    <t>04Aug1999</t>
  </si>
  <si>
    <t>05Aug1999</t>
  </si>
  <si>
    <t>06Aug1999</t>
  </si>
  <si>
    <t>09Aug1999</t>
  </si>
  <si>
    <t>10Aug1999</t>
  </si>
  <si>
    <t>11Aug1999</t>
  </si>
  <si>
    <t>12Aug1999</t>
  </si>
  <si>
    <t>13Aug1999</t>
  </si>
  <si>
    <t>16Aug1999</t>
  </si>
  <si>
    <t>17Aug1999</t>
  </si>
  <si>
    <t>18Aug1999</t>
  </si>
  <si>
    <t>19Aug1999</t>
  </si>
  <si>
    <t>20Aug1999</t>
  </si>
  <si>
    <t>23Aug1999</t>
  </si>
  <si>
    <t>24Aug1999</t>
  </si>
  <si>
    <t>25Aug1999</t>
  </si>
  <si>
    <t>26Aug1999</t>
  </si>
  <si>
    <t>27Aug1999</t>
  </si>
  <si>
    <t>30Aug1999</t>
  </si>
  <si>
    <t>31Aug1999</t>
  </si>
  <si>
    <t>01Sep1999</t>
  </si>
  <si>
    <t>02Sep1999</t>
  </si>
  <si>
    <t>03Sep1999</t>
  </si>
  <si>
    <t>07Sep1999</t>
  </si>
  <si>
    <t>08Sep1999</t>
  </si>
  <si>
    <t>09Sep1999</t>
  </si>
  <si>
    <t>10Sep1999</t>
  </si>
  <si>
    <t>13Sep1999</t>
  </si>
  <si>
    <t>14Sep1999</t>
  </si>
  <si>
    <t>15Sep1999</t>
  </si>
  <si>
    <t>16Sep1999</t>
  </si>
  <si>
    <t>17Sep1999</t>
  </si>
  <si>
    <t>20Sep1999</t>
  </si>
  <si>
    <t>21Sep1999</t>
  </si>
  <si>
    <t>22Sep1999</t>
  </si>
  <si>
    <t>23Sep1999</t>
  </si>
  <si>
    <t>24Sep1999</t>
  </si>
  <si>
    <t>27Sep1999</t>
  </si>
  <si>
    <t>28Sep1999</t>
  </si>
  <si>
    <t>29Sep1999</t>
  </si>
  <si>
    <t>30Sep1999</t>
  </si>
  <si>
    <t>01Oct1999</t>
  </si>
  <si>
    <t>04Oct1999</t>
  </si>
  <si>
    <t>05Oct1999</t>
  </si>
  <si>
    <t>06Oct1999</t>
  </si>
  <si>
    <t>07Oct1999</t>
  </si>
  <si>
    <t>08Oct1999</t>
  </si>
  <si>
    <t>11Oct1999</t>
  </si>
  <si>
    <t>12Oct1999</t>
  </si>
  <si>
    <t>13Oct1999</t>
  </si>
  <si>
    <t>14Oct1999</t>
  </si>
  <si>
    <t>15Oct1999</t>
  </si>
  <si>
    <t>18Oct1999</t>
  </si>
  <si>
    <t>19Oct1999</t>
  </si>
  <si>
    <t>20Oct1999</t>
  </si>
  <si>
    <t>21Oct1999</t>
  </si>
  <si>
    <t>22Oct1999</t>
  </si>
  <si>
    <t>25Oct1999</t>
  </si>
  <si>
    <t>26Oct1999</t>
  </si>
  <si>
    <t>27Oct1999</t>
  </si>
  <si>
    <t>28Oct1999</t>
  </si>
  <si>
    <t>29Oct1999</t>
  </si>
  <si>
    <t>01Nov1999</t>
  </si>
  <si>
    <t>02Nov1999</t>
  </si>
  <si>
    <t>03Nov1999</t>
  </si>
  <si>
    <t>04Nov1999</t>
  </si>
  <si>
    <t>05Nov1999</t>
  </si>
  <si>
    <t>08Nov1999</t>
  </si>
  <si>
    <t>09Nov1999</t>
  </si>
  <si>
    <t>10Nov1999</t>
  </si>
  <si>
    <t>11Nov1999</t>
  </si>
  <si>
    <t>12Nov1999</t>
  </si>
  <si>
    <t>15Nov1999</t>
  </si>
  <si>
    <t>16Nov1999</t>
  </si>
  <si>
    <t>17Nov1999</t>
  </si>
  <si>
    <t>18Nov1999</t>
  </si>
  <si>
    <t>19Nov1999</t>
  </si>
  <si>
    <t>22Nov1999</t>
  </si>
  <si>
    <t>23Nov1999</t>
  </si>
  <si>
    <t>24Nov1999</t>
  </si>
  <si>
    <t>26Nov1999</t>
  </si>
  <si>
    <t>29Nov1999</t>
  </si>
  <si>
    <t>30Nov1999</t>
  </si>
  <si>
    <t>01Dec1999</t>
  </si>
  <si>
    <t>02Dec1999</t>
  </si>
  <si>
    <t>03Dec1999</t>
  </si>
  <si>
    <t>06Dec1999</t>
  </si>
  <si>
    <t>07Dec1999</t>
  </si>
  <si>
    <t>08Dec1999</t>
  </si>
  <si>
    <t>09Dec1999</t>
  </si>
  <si>
    <t>10Dec1999</t>
  </si>
  <si>
    <t>13Dec1999</t>
  </si>
  <si>
    <t>14Dec1999</t>
  </si>
  <si>
    <t>15Dec1999</t>
  </si>
  <si>
    <t>16Dec1999</t>
  </si>
  <si>
    <t>17Dec1999</t>
  </si>
  <si>
    <t>20Dec1999</t>
  </si>
  <si>
    <t>21Dec1999</t>
  </si>
  <si>
    <t>22Dec1999</t>
  </si>
  <si>
    <t>23Dec1999</t>
  </si>
  <si>
    <t>27Dec1999</t>
  </si>
  <si>
    <t>28Dec1999</t>
  </si>
  <si>
    <t>29Dec1999</t>
  </si>
  <si>
    <t>30Dec1999</t>
  </si>
  <si>
    <t>31Dec1999</t>
  </si>
  <si>
    <t>03Jan2000</t>
  </si>
  <si>
    <t>04Jan2000</t>
  </si>
  <si>
    <t>05Jan2000</t>
  </si>
  <si>
    <t>06Jan2000</t>
  </si>
  <si>
    <t>07Jan2000</t>
  </si>
  <si>
    <t>10Jan2000</t>
  </si>
  <si>
    <t>11Jan2000</t>
  </si>
  <si>
    <t>12Jan2000</t>
  </si>
  <si>
    <t>13Jan2000</t>
  </si>
  <si>
    <t>14Jan2000</t>
  </si>
  <si>
    <t>18Jan2000</t>
  </si>
  <si>
    <t>19Jan2000</t>
  </si>
  <si>
    <t>20Jan2000</t>
  </si>
  <si>
    <t>21Jan2000</t>
  </si>
  <si>
    <t>24Jan2000</t>
  </si>
  <si>
    <t>25Jan2000</t>
  </si>
  <si>
    <t>26Jan2000</t>
  </si>
  <si>
    <t>27Jan2000</t>
  </si>
  <si>
    <t>28Jan2000</t>
  </si>
  <si>
    <t>31Jan2000</t>
  </si>
  <si>
    <t>01Feb2000</t>
  </si>
  <si>
    <t>02Feb2000</t>
  </si>
  <si>
    <t>03Feb2000</t>
  </si>
  <si>
    <t>04Feb2000</t>
  </si>
  <si>
    <t>07Feb2000</t>
  </si>
  <si>
    <t>08Feb2000</t>
  </si>
  <si>
    <t>09Feb2000</t>
  </si>
  <si>
    <t>10Feb2000</t>
  </si>
  <si>
    <t>11Feb2000</t>
  </si>
  <si>
    <t>14Feb2000</t>
  </si>
  <si>
    <t>15Feb2000</t>
  </si>
  <si>
    <t>16Feb2000</t>
  </si>
  <si>
    <t>17Feb2000</t>
  </si>
  <si>
    <t>18Feb2000</t>
  </si>
  <si>
    <t>22Feb2000</t>
  </si>
  <si>
    <t>23Feb2000</t>
  </si>
  <si>
    <t>24Feb2000</t>
  </si>
  <si>
    <t>25Feb2000</t>
  </si>
  <si>
    <t>28Feb2000</t>
  </si>
  <si>
    <t>29Feb2000</t>
  </si>
  <si>
    <t>01Mar2000</t>
  </si>
  <si>
    <t>02Mar2000</t>
  </si>
  <si>
    <t>03Mar2000</t>
  </si>
  <si>
    <t>06Mar2000</t>
  </si>
  <si>
    <t>07Mar2000</t>
  </si>
  <si>
    <t>08Mar2000</t>
  </si>
  <si>
    <t>09Mar2000</t>
  </si>
  <si>
    <t>10Mar2000</t>
  </si>
  <si>
    <t>13Mar2000</t>
  </si>
  <si>
    <t>14Mar2000</t>
  </si>
  <si>
    <t>15Mar2000</t>
  </si>
  <si>
    <t>16Mar2000</t>
  </si>
  <si>
    <t>17Mar2000</t>
  </si>
  <si>
    <t>20Mar2000</t>
  </si>
  <si>
    <t>21Mar2000</t>
  </si>
  <si>
    <t>22Mar2000</t>
  </si>
  <si>
    <t>23Mar2000</t>
  </si>
  <si>
    <t>24Mar2000</t>
  </si>
  <si>
    <t>27Mar2000</t>
  </si>
  <si>
    <t>28Mar2000</t>
  </si>
  <si>
    <t>29Mar2000</t>
  </si>
  <si>
    <t>30Mar2000</t>
  </si>
  <si>
    <t>31Mar2000</t>
  </si>
  <si>
    <t>03Apr2000</t>
  </si>
  <si>
    <t>04Apr2000</t>
  </si>
  <si>
    <t>05Apr2000</t>
  </si>
  <si>
    <t>06Apr2000</t>
  </si>
  <si>
    <t>07Apr2000</t>
  </si>
  <si>
    <t>10Apr2000</t>
  </si>
  <si>
    <t>11Apr2000</t>
  </si>
  <si>
    <t>12Apr2000</t>
  </si>
  <si>
    <t>13Apr2000</t>
  </si>
  <si>
    <t>14Apr2000</t>
  </si>
  <si>
    <t>17Apr2000</t>
  </si>
  <si>
    <t>18Apr2000</t>
  </si>
  <si>
    <t>19Apr2000</t>
  </si>
  <si>
    <t>20Apr2000</t>
  </si>
  <si>
    <t>24Apr2000</t>
  </si>
  <si>
    <t>25Apr2000</t>
  </si>
  <si>
    <t>26Apr2000</t>
  </si>
  <si>
    <t>27Apr2000</t>
  </si>
  <si>
    <t>28Apr2000</t>
  </si>
  <si>
    <t>01May2000</t>
  </si>
  <si>
    <t>02May2000</t>
  </si>
  <si>
    <t>03May2000</t>
  </si>
  <si>
    <t>04May2000</t>
  </si>
  <si>
    <t>05May2000</t>
  </si>
  <si>
    <t>08May2000</t>
  </si>
  <si>
    <t>09May2000</t>
  </si>
  <si>
    <t>10May2000</t>
  </si>
  <si>
    <t>11May2000</t>
  </si>
  <si>
    <t>12May2000</t>
  </si>
  <si>
    <t>15May2000</t>
  </si>
  <si>
    <t>16May2000</t>
  </si>
  <si>
    <t>17May2000</t>
  </si>
  <si>
    <t>18May2000</t>
  </si>
  <si>
    <t>19May2000</t>
  </si>
  <si>
    <t>22May2000</t>
  </si>
  <si>
    <t>23May2000</t>
  </si>
  <si>
    <t>24May2000</t>
  </si>
  <si>
    <t>25May2000</t>
  </si>
  <si>
    <t>26May2000</t>
  </si>
  <si>
    <t>30May2000</t>
  </si>
  <si>
    <t>31May2000</t>
  </si>
  <si>
    <t>01Jun2000</t>
  </si>
  <si>
    <t>02Jun2000</t>
  </si>
  <si>
    <t>05Jun2000</t>
  </si>
  <si>
    <t>06Jun2000</t>
  </si>
  <si>
    <t>07Jun2000</t>
  </si>
  <si>
    <t>08Jun2000</t>
  </si>
  <si>
    <t>09Jun2000</t>
  </si>
  <si>
    <t>12Jun2000</t>
  </si>
  <si>
    <t>13Jun2000</t>
  </si>
  <si>
    <t>14Jun2000</t>
  </si>
  <si>
    <t>15Jun2000</t>
  </si>
  <si>
    <t>16Jun2000</t>
  </si>
  <si>
    <t>19Jun2000</t>
  </si>
  <si>
    <t>20Jun2000</t>
  </si>
  <si>
    <t>21Jun2000</t>
  </si>
  <si>
    <t>22Jun2000</t>
  </si>
  <si>
    <t>23Jun2000</t>
  </si>
  <si>
    <t>26Jun2000</t>
  </si>
  <si>
    <t>27Jun2000</t>
  </si>
  <si>
    <t>28Jun2000</t>
  </si>
  <si>
    <t>29Jun2000</t>
  </si>
  <si>
    <t>30Jun2000</t>
  </si>
  <si>
    <t>03Jul2000</t>
  </si>
  <si>
    <t>05Jul2000</t>
  </si>
  <si>
    <t>06Jul2000</t>
  </si>
  <si>
    <t>07Jul2000</t>
  </si>
  <si>
    <t>10Jul2000</t>
  </si>
  <si>
    <t>11Jul2000</t>
  </si>
  <si>
    <t>12Jul2000</t>
  </si>
  <si>
    <t>13Jul2000</t>
  </si>
  <si>
    <t>14Jul2000</t>
  </si>
  <si>
    <t>17Jul2000</t>
  </si>
  <si>
    <t>18Jul2000</t>
  </si>
  <si>
    <t>19Jul2000</t>
  </si>
  <si>
    <t>20Jul2000</t>
  </si>
  <si>
    <t>21Jul2000</t>
  </si>
  <si>
    <t>24Jul2000</t>
  </si>
  <si>
    <t>25Jul2000</t>
  </si>
  <si>
    <t>26Jul2000</t>
  </si>
  <si>
    <t>27Jul2000</t>
  </si>
  <si>
    <t>28Jul2000</t>
  </si>
  <si>
    <t>31Jul2000</t>
  </si>
  <si>
    <t>01Aug2000</t>
  </si>
  <si>
    <t>02Aug2000</t>
  </si>
  <si>
    <t>03Aug2000</t>
  </si>
  <si>
    <t>04Aug2000</t>
  </si>
  <si>
    <t>07Aug2000</t>
  </si>
  <si>
    <t>08Aug2000</t>
  </si>
  <si>
    <t>09Aug2000</t>
  </si>
  <si>
    <t>10Aug2000</t>
  </si>
  <si>
    <t>11Aug2000</t>
  </si>
  <si>
    <t>14Aug2000</t>
  </si>
  <si>
    <t>15Aug2000</t>
  </si>
  <si>
    <t>16Aug2000</t>
  </si>
  <si>
    <t>17Aug2000</t>
  </si>
  <si>
    <t>18Aug2000</t>
  </si>
  <si>
    <t>21Aug2000</t>
  </si>
  <si>
    <t>22Aug2000</t>
  </si>
  <si>
    <t>23Aug2000</t>
  </si>
  <si>
    <t>24Aug2000</t>
  </si>
  <si>
    <t>25Aug2000</t>
  </si>
  <si>
    <t>28Aug2000</t>
  </si>
  <si>
    <t>29Aug2000</t>
  </si>
  <si>
    <t>30Aug2000</t>
  </si>
  <si>
    <t>31Aug2000</t>
  </si>
  <si>
    <t>01Sep2000</t>
  </si>
  <si>
    <t>05Sep2000</t>
  </si>
  <si>
    <t>06Sep2000</t>
  </si>
  <si>
    <t>07Sep2000</t>
  </si>
  <si>
    <t>08Sep2000</t>
  </si>
  <si>
    <t>11Sep2000</t>
  </si>
  <si>
    <t>12Sep2000</t>
  </si>
  <si>
    <t>13Sep2000</t>
  </si>
  <si>
    <t>14Sep2000</t>
  </si>
  <si>
    <t>15Sep2000</t>
  </si>
  <si>
    <t>18Sep2000</t>
  </si>
  <si>
    <t>19Sep2000</t>
  </si>
  <si>
    <t>20Sep2000</t>
  </si>
  <si>
    <t>21Sep2000</t>
  </si>
  <si>
    <t>22Sep2000</t>
  </si>
  <si>
    <t>25Sep2000</t>
  </si>
  <si>
    <t>26Sep2000</t>
  </si>
  <si>
    <t>27Sep2000</t>
  </si>
  <si>
    <t>28Sep2000</t>
  </si>
  <si>
    <t>29Sep2000</t>
  </si>
  <si>
    <t>02Oct2000</t>
  </si>
  <si>
    <t>03Oct2000</t>
  </si>
  <si>
    <t>04Oct2000</t>
  </si>
  <si>
    <t>05Oct2000</t>
  </si>
  <si>
    <t>06Oct2000</t>
  </si>
  <si>
    <t>09Oct2000</t>
  </si>
  <si>
    <t>10Oct2000</t>
  </si>
  <si>
    <t>11Oct2000</t>
  </si>
  <si>
    <t>12Oct2000</t>
  </si>
  <si>
    <t>13Oct2000</t>
  </si>
  <si>
    <t>16Oct2000</t>
  </si>
  <si>
    <t>17Oct2000</t>
  </si>
  <si>
    <t>18Oct2000</t>
  </si>
  <si>
    <t>19Oct2000</t>
  </si>
  <si>
    <t>20Oct2000</t>
  </si>
  <si>
    <t>23Oct2000</t>
  </si>
  <si>
    <t>24Oct2000</t>
  </si>
  <si>
    <t>25Oct2000</t>
  </si>
  <si>
    <t>26Oct2000</t>
  </si>
  <si>
    <t>27Oct2000</t>
  </si>
  <si>
    <t>30Oct2000</t>
  </si>
  <si>
    <t>31Oct2000</t>
  </si>
  <si>
    <t>01Nov2000</t>
  </si>
  <si>
    <t>02Nov2000</t>
  </si>
  <si>
    <t>03Nov2000</t>
  </si>
  <si>
    <t>06Nov2000</t>
  </si>
  <si>
    <t>07Nov2000</t>
  </si>
  <si>
    <t>08Nov2000</t>
  </si>
  <si>
    <t>09Nov2000</t>
  </si>
  <si>
    <t>10Nov2000</t>
  </si>
  <si>
    <t>13Nov2000</t>
  </si>
  <si>
    <t>14Nov2000</t>
  </si>
  <si>
    <t>15Nov2000</t>
  </si>
  <si>
    <t>16Nov2000</t>
  </si>
  <si>
    <t>17Nov2000</t>
  </si>
  <si>
    <t>20Nov2000</t>
  </si>
  <si>
    <t>21Nov2000</t>
  </si>
  <si>
    <t>22Nov2000</t>
  </si>
  <si>
    <t>24Nov2000</t>
  </si>
  <si>
    <t>27Nov2000</t>
  </si>
  <si>
    <t>28Nov2000</t>
  </si>
  <si>
    <t>29Nov2000</t>
  </si>
  <si>
    <t>30Nov2000</t>
  </si>
  <si>
    <t>01Dec2000</t>
  </si>
  <si>
    <t>04Dec2000</t>
  </si>
  <si>
    <t>05Dec2000</t>
  </si>
  <si>
    <t>06Dec2000</t>
  </si>
  <si>
    <t>07Dec2000</t>
  </si>
  <si>
    <t>08Dec2000</t>
  </si>
  <si>
    <t>11Dec2000</t>
  </si>
  <si>
    <t>12Dec2000</t>
  </si>
  <si>
    <t>13Dec2000</t>
  </si>
  <si>
    <t>14Dec2000</t>
  </si>
  <si>
    <t>15Dec2000</t>
  </si>
  <si>
    <t>18Dec2000</t>
  </si>
  <si>
    <t>19Dec2000</t>
  </si>
  <si>
    <t>20Dec2000</t>
  </si>
  <si>
    <t>21Dec2000</t>
  </si>
  <si>
    <t>22Dec2000</t>
  </si>
  <si>
    <t>26Dec2000</t>
  </si>
  <si>
    <t>27Dec2000</t>
  </si>
  <si>
    <t>28Dec2000</t>
  </si>
  <si>
    <t>29Dec2000</t>
  </si>
  <si>
    <t>Date</t>
  </si>
  <si>
    <t>01Oct1996</t>
  </si>
  <si>
    <t>01Nov1996</t>
  </si>
  <si>
    <t>02Dec1996</t>
  </si>
  <si>
    <t>01Jan1997</t>
  </si>
  <si>
    <t>03Feb1997</t>
  </si>
  <si>
    <t>03Mar1997</t>
  </si>
  <si>
    <t>01Apr1997</t>
  </si>
  <si>
    <t>01May1997</t>
  </si>
  <si>
    <t>02Jun1997</t>
  </si>
  <si>
    <t>01Jul1997</t>
  </si>
  <si>
    <t>01Aug1997</t>
  </si>
  <si>
    <t>01Sep1997</t>
  </si>
  <si>
    <t>01Oct1997</t>
  </si>
  <si>
    <t>03Nov1997</t>
  </si>
  <si>
    <t>01Dec1997</t>
  </si>
  <si>
    <t>02Jan1995</t>
  </si>
  <si>
    <t>01Feb1995</t>
  </si>
  <si>
    <t>01Mar1995</t>
  </si>
  <si>
    <t>03Apr1995</t>
  </si>
  <si>
    <t>01May1995</t>
  </si>
  <si>
    <t>01Jun1995</t>
  </si>
  <si>
    <t>03Jul1995</t>
  </si>
  <si>
    <t>01Aug1995</t>
  </si>
  <si>
    <t>01Sep1995</t>
  </si>
  <si>
    <t>02Oct1995</t>
  </si>
  <si>
    <t>01Nov1995</t>
  </si>
  <si>
    <t>01Dec1995</t>
  </si>
  <si>
    <t>01Jan1996</t>
  </si>
  <si>
    <t>01Feb1996</t>
  </si>
  <si>
    <t>01Mar1996</t>
  </si>
  <si>
    <t>01Apr1996</t>
  </si>
  <si>
    <t>01May1996</t>
  </si>
  <si>
    <t>03Jun1996</t>
  </si>
  <si>
    <t>01Jul1996</t>
  </si>
  <si>
    <t>01Aug1996</t>
  </si>
  <si>
    <t>02Sep1996</t>
  </si>
  <si>
    <t>01Jan2001</t>
  </si>
  <si>
    <t>http://table.finance.yahoo.com/v?a=12&amp;b=27&amp;c=97&amp;d=12&amp;e=27&amp;f=00&amp;g=v&amp;s=dd</t>
  </si>
  <si>
    <t>Adjusted</t>
  </si>
  <si>
    <t>Price</t>
  </si>
  <si>
    <t>Dividends</t>
  </si>
  <si>
    <t>NYSE</t>
  </si>
  <si>
    <t>Wilshire</t>
  </si>
  <si>
    <t>Return</t>
  </si>
  <si>
    <t>Average Daily Return</t>
  </si>
  <si>
    <t>Standard Deviation</t>
  </si>
  <si>
    <t xml:space="preserve">Price </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</si>
  <si>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</si>
  <si>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</si>
  <si>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</si>
  <si>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</si>
  <si>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</si>
  <si>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</si>
  <si>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</si>
  <si>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</si>
  <si>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</si>
  <si>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</si>
  <si>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</si>
  <si>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</si>
  <si>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</si>
  <si>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</si>
  <si>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</si>
  <si>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</si>
  <si>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</si>
  <si>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</si>
  <si>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</si>
  <si>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</si>
  <si>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</si>
  <si>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</si>
  <si>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X Variable 1</t>
  </si>
  <si>
    <t>TMW</t>
  </si>
  <si>
    <t>DD Beta (TMW as a Market)</t>
  </si>
  <si>
    <t>DD Beta (NYSE as a Market)</t>
  </si>
  <si>
    <t>1/95 - 1/00</t>
  </si>
  <si>
    <t>1/95 - 12/97</t>
  </si>
  <si>
    <t>1/98 - 12/00</t>
  </si>
  <si>
    <t>Since the prices are given at the beginning of the month,</t>
  </si>
  <si>
    <t>we assume that the prices at the beginning of any month</t>
  </si>
  <si>
    <t>can be used as the prices for the previous month</t>
  </si>
  <si>
    <t>Daily Prices (from 29-Dec-1997 to 29-Dec-2000)</t>
  </si>
  <si>
    <t>Table 1</t>
  </si>
  <si>
    <t>Table 2</t>
  </si>
  <si>
    <t>Table 3</t>
  </si>
  <si>
    <t>Regressions</t>
  </si>
  <si>
    <t>1. A) DD Beta (NYSE as a Market)</t>
  </si>
  <si>
    <t>1. B) DD Beta (TMW as a Market)</t>
  </si>
  <si>
    <t>2. A) DD Beta (NYSE as a Market)</t>
  </si>
  <si>
    <t>2. B) DD Beta (TMW as a Market)</t>
  </si>
  <si>
    <t>3. A) DD Beta (NYSE as a Market)</t>
  </si>
  <si>
    <t>3. B) DD Beta (TMW as a Market)</t>
  </si>
  <si>
    <t>&gt;&gt;&gt;</t>
  </si>
  <si>
    <t>Monthly Prices (from Dec-1994 to Dec-2000)</t>
  </si>
  <si>
    <t>Table 4</t>
  </si>
  <si>
    <t>Average Monthly Return (1/95 - 1/00)</t>
  </si>
  <si>
    <t>Average Monthly Return (1/95 - 12/97)</t>
  </si>
  <si>
    <t>Average Monthly Return (1/98 - 12/00)</t>
  </si>
  <si>
    <t>DATE</t>
  </si>
  <si>
    <t>DIVIDENDS</t>
  </si>
  <si>
    <t>Daily Data: Du Pont vs. NYSE</t>
  </si>
  <si>
    <t>Daily Data: Du Pont vs. TMW</t>
  </si>
  <si>
    <t>Monthly Data: Du Pont vs. NYSE (1/95 - 12/97)</t>
  </si>
  <si>
    <t>Monthly Data: Du Pont vs. NYSE (1/98 - 12/00)</t>
  </si>
  <si>
    <t>Monthly Data: Du Pont vs. TMW (1/95 - 12/97)</t>
  </si>
  <si>
    <t>Monthly Data: Du Pont vs. TMW (1/98 - 12/00)</t>
  </si>
  <si>
    <t>Monthly Data: TMW vs. NYSE (1/95 - 12/97)</t>
  </si>
  <si>
    <t>Monthly Data: TMW vs. NYSE (1/98 - 12/00)</t>
  </si>
  <si>
    <t>DU PONT INCOME STATEMENT</t>
  </si>
  <si>
    <t>Sales</t>
  </si>
  <si>
    <t xml:space="preserve">Other Income </t>
  </si>
  <si>
    <t>CHANGE IN REVENUE</t>
  </si>
  <si>
    <t>EBIT Variability Measure</t>
  </si>
  <si>
    <t>Interest Expense</t>
  </si>
  <si>
    <t xml:space="preserve">Cost of Goods Sold and Other Operating Charges </t>
  </si>
  <si>
    <t>Selling, General and Administrative Expenses</t>
  </si>
  <si>
    <t>Depreciation</t>
  </si>
  <si>
    <t>Exploration Expenses, Including Dry Hole Costs and</t>
  </si>
  <si>
    <t xml:space="preserve">                    Impairment of Unproved Properties</t>
  </si>
  <si>
    <t>Amortization of Goodwill and Other Intangible Assets</t>
  </si>
  <si>
    <t>Research and Development Expense</t>
  </si>
  <si>
    <t>Income Before Interest Expenses and Taxes</t>
  </si>
  <si>
    <t>CHANGE IN EBIT</t>
  </si>
  <si>
    <t xml:space="preserve">Purchased In-Process Research and Development </t>
  </si>
  <si>
    <t xml:space="preserve">Employee Separation Costs and Write-down of Assets </t>
  </si>
  <si>
    <t>Gain on Issuance of Stock by Affiliates--Nonoperating</t>
  </si>
  <si>
    <t>-</t>
  </si>
  <si>
    <t>Income from Continuing Operations Before Income Taxes</t>
  </si>
  <si>
    <t>Provision for Income Taxes</t>
  </si>
  <si>
    <t>Minority Interests in Earnings of Consolidated Subsidiaries</t>
  </si>
  <si>
    <t>Income from Continuing Operations</t>
  </si>
  <si>
    <t>Discontinued Operations</t>
  </si>
  <si>
    <t>Income from Discontinued Business, Net of Income Taxes</t>
  </si>
  <si>
    <t>Gain on Disposal of Discontinued Business, Net of Income Taxes</t>
  </si>
  <si>
    <t>Income Before Extraordinary Item</t>
  </si>
  <si>
    <t>Extraordinary Charge from Early Extinguishment of Debt, Net of Income Taxes</t>
  </si>
  <si>
    <t>Net Income</t>
  </si>
  <si>
    <t>Sheet Name</t>
  </si>
  <si>
    <t>Daily 97 - 00</t>
  </si>
  <si>
    <t>Description</t>
  </si>
  <si>
    <t>Returns for Du Pont, NYSE, TMW are calculated based on daily returns.</t>
  </si>
  <si>
    <t xml:space="preserve">Dividents for Du Pont are added to the returns for the day they were issued (See DIVIDENDS sheet for the  </t>
  </si>
  <si>
    <t>table with dates and amounts of dividents).</t>
  </si>
  <si>
    <t>Monthly 97 - 00</t>
  </si>
  <si>
    <t>Returns for Du Pont, NYSE, TMW are calculated based on mothly returns.</t>
  </si>
  <si>
    <t xml:space="preserve">Dividends for Du Pont are added to the returns of the month they were issued (See DIVIDENDS sheet for the  </t>
  </si>
  <si>
    <t>can be used as the prices for the previous month.</t>
  </si>
  <si>
    <t>Bridge Betas (daily)</t>
  </si>
  <si>
    <t>Charts from the Bridge</t>
  </si>
  <si>
    <t>Bridge Betas (Monthly)</t>
  </si>
  <si>
    <t>Dividends table with dates and amounts</t>
  </si>
  <si>
    <t>Income Statement</t>
  </si>
  <si>
    <t>Du Pont's Income statement (1994 - 2000). Source: EDGAR (www.sec.gov)</t>
  </si>
  <si>
    <t>For Beta Comparison see a MS Word</t>
  </si>
  <si>
    <t>file named "BETA COMPARISON"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</si>
</sst>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m/d"/>
    <numFmt numFmtId="166" formatCode="dd\-mmm\-yy"/>
    <numFmt numFmtId="167" formatCode="_(* #,##0.0000_);_(* \(#,##0.0000\);_(* &quot;-&quot;??_);_(@_)"/>
    <numFmt numFmtId="168" formatCode="_(* #,##0.00000_);_(* \(#,##0.00000\);_(* &quot;-&quot;??_);_(@_)"/>
    <numFmt numFmtId="169" formatCode="0.0%"/>
    <numFmt numFmtId="170" formatCode="0.000%"/>
    <numFmt numFmtId="171" formatCode="0.0000%"/>
    <numFmt numFmtId="172" formatCode="0.0000000"/>
    <numFmt numFmtId="173" formatCode="0.000000"/>
    <numFmt numFmtId="174" formatCode="0.00000"/>
    <numFmt numFmtId="175" formatCode="0.0000"/>
    <numFmt numFmtId="176" formatCode="0.000"/>
    <numFmt numFmtId="177" formatCode="0.00000000"/>
    <numFmt numFmtId="178" formatCode="&quot;Yes&quot;;&quot;Yes&quot;;&quot;No&quot;"/>
    <numFmt numFmtId="179" formatCode="&quot;True&quot;;&quot;True&quot;;&quot;False&quot;"/>
    <numFmt numFmtId="180" formatCode="&quot;On&quot;;&quot;On&quot;;&quot;Off&quot;"/>
    <numFmt numFmtId="181" formatCode="0.000000000000000%"/>
    <numFmt numFmtId="182" formatCode="_(* #,##0.0_);_(* \(#,##0.0\);_(* &quot;-&quot;??_);_(@_)"/>
    <numFmt numFmtId="183" formatCode="_(* #,##0_);_(* \(#,##0\);_(* &quot;-&quot;??_);_(@_)"/>
    <numFmt numFmtId="184" formatCode="0.0"/>
  </numFmts>
  <fonts count="40">
    <font>
      <sz val="10"/>
      <name val="Arial"/>
      <family val="0"/>
    </font>
    <font>
      <b/>
      <sz val="10"/>
      <name val="Arial"/>
      <family val="2"/>
    </font>
    <font>
      <b/>
      <u val="single"/>
      <sz val="10"/>
      <name val="Arial"/>
      <family val="2"/>
    </font>
    <font>
      <b/>
      <sz val="10"/>
      <color indexed="12"/>
      <name val="Arial"/>
      <family val="2"/>
    </font>
    <font>
      <sz val="10"/>
      <name val="Courier"/>
      <family val="3"/>
    </font>
    <font>
      <b/>
      <sz val="12"/>
      <name val="Arial"/>
      <family val="2"/>
    </font>
    <font>
      <i/>
      <sz val="10"/>
      <name val="Arial"/>
      <family val="0"/>
    </font>
    <font>
      <sz val="11"/>
      <name val="Arial"/>
      <family val="2"/>
    </font>
    <font>
      <b/>
      <u val="single"/>
      <sz val="16"/>
      <name val="Comic Sans MS"/>
      <family val="4"/>
    </font>
    <font>
      <b/>
      <u val="single"/>
      <sz val="28"/>
      <name val="Arial"/>
      <family val="2"/>
    </font>
    <font>
      <b/>
      <u val="single"/>
      <sz val="10"/>
      <name val="Comic Sans MS"/>
      <family val="4"/>
    </font>
    <font>
      <sz val="10"/>
      <color indexed="12"/>
      <name val="Arial"/>
      <family val="2"/>
    </font>
    <font>
      <b/>
      <sz val="11"/>
      <color indexed="13"/>
      <name val="Arial"/>
      <family val="2"/>
    </font>
    <font>
      <b/>
      <sz val="11"/>
      <color indexed="61"/>
      <name val="Arial"/>
      <family val="2"/>
    </font>
    <font>
      <b/>
      <sz val="11"/>
      <name val="Arial"/>
      <family val="2"/>
    </font>
    <font>
      <b/>
      <sz val="11"/>
      <color indexed="12"/>
      <name val="Arial"/>
      <family val="2"/>
    </font>
    <font>
      <sz val="11"/>
      <color indexed="12"/>
      <name val="Arial"/>
      <family val="2"/>
    </font>
    <font>
      <sz val="10"/>
      <color indexed="62"/>
      <name val="Arial"/>
      <family val="2"/>
    </font>
    <font>
      <b/>
      <sz val="11"/>
      <color indexed="20"/>
      <name val="Arial"/>
      <family val="2"/>
    </font>
    <font>
      <sz val="11"/>
      <color indexed="20"/>
      <name val="Arial"/>
      <family val="2"/>
    </font>
    <font>
      <sz val="10"/>
      <color indexed="20"/>
      <name val="Arial"/>
      <family val="2"/>
    </font>
    <font>
      <b/>
      <sz val="11"/>
      <color indexed="59"/>
      <name val="Arial"/>
      <family val="2"/>
    </font>
    <font>
      <sz val="11"/>
      <color indexed="59"/>
      <name val="Arial"/>
      <family val="2"/>
    </font>
    <font>
      <sz val="10"/>
      <color indexed="59"/>
      <name val="Arial"/>
      <family val="2"/>
    </font>
    <font>
      <u val="single"/>
      <sz val="7.5"/>
      <color indexed="12"/>
      <name val="Arial"/>
      <family val="0"/>
    </font>
    <font>
      <u val="single"/>
      <sz val="7.5"/>
      <color indexed="36"/>
      <name val="Arial"/>
      <family val="0"/>
    </font>
    <font>
      <b/>
      <sz val="12"/>
      <color indexed="8"/>
      <name val="Arial"/>
      <family val="2"/>
    </font>
    <font>
      <b/>
      <sz val="10"/>
      <color indexed="43"/>
      <name val="Arial"/>
      <family val="2"/>
    </font>
    <font>
      <b/>
      <sz val="14"/>
      <color indexed="12"/>
      <name val="Arial"/>
      <family val="2"/>
    </font>
    <font>
      <b/>
      <sz val="11"/>
      <name val="Comic Sans MS"/>
      <family val="4"/>
    </font>
    <font>
      <b/>
      <sz val="11"/>
      <name val="Courier New"/>
      <family val="3"/>
    </font>
    <font>
      <sz val="11"/>
      <name val="Courier New"/>
      <family val="3"/>
    </font>
    <font>
      <sz val="11"/>
      <color indexed="12"/>
      <name val="Courier New"/>
      <family val="3"/>
    </font>
    <font>
      <b/>
      <i/>
      <sz val="11"/>
      <color indexed="12"/>
      <name val="Courier New"/>
      <family val="3"/>
    </font>
    <font>
      <b/>
      <sz val="11"/>
      <name val="Times New Roman"/>
      <family val="1"/>
    </font>
    <font>
      <b/>
      <u val="single"/>
      <sz val="11"/>
      <color indexed="12"/>
      <name val="Courier New"/>
      <family val="3"/>
    </font>
    <font>
      <b/>
      <sz val="11"/>
      <color indexed="12"/>
      <name val="Courier New"/>
      <family val="3"/>
    </font>
    <font>
      <sz val="12"/>
      <name val="Arial"/>
      <family val="0"/>
    </font>
    <font>
      <sz val="10"/>
      <color indexed="8"/>
      <name val="Arial"/>
      <family val="2"/>
    </font>
    <font>
      <b/>
      <sz val="12"/>
      <color indexed="12"/>
      <name val="Arial"/>
      <family val="2"/>
    </font>
  </fonts>
  <fills count="9">
    <fill>
      <patternFill/>
    </fill>
    <fill>
      <patternFill patternType="gray125"/>
    </fill>
    <fill>
      <patternFill patternType="solid">
        <fgColor indexed="42"/>
        <bgColor indexed="64"/>
      </patternFill>
    </fill>
    <fill>
      <patternFill patternType="solid">
        <fgColor indexed="61"/>
        <bgColor indexed="64"/>
      </patternFill>
    </fill>
    <fill>
      <patternFill patternType="solid">
        <fgColor indexed="43"/>
        <bgColor indexed="64"/>
      </patternFill>
    </fill>
    <fill>
      <patternFill patternType="solid">
        <fgColor indexed="47"/>
        <bgColor indexed="64"/>
      </patternFill>
    </fill>
    <fill>
      <patternFill patternType="solid">
        <fgColor indexed="20"/>
        <bgColor indexed="64"/>
      </patternFill>
    </fill>
    <fill>
      <patternFill patternType="solid">
        <fgColor indexed="16"/>
        <bgColor indexed="64"/>
      </patternFill>
    </fill>
    <fill>
      <patternFill patternType="solid">
        <fgColor indexed="55"/>
        <bgColor indexed="64"/>
      </patternFill>
    </fill>
  </fills>
  <borders count="25">
    <border>
      <left/>
      <right/>
      <top/>
      <bottom/>
      <diagonal/>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43" fontId="1" fillId="0" borderId="0" xfId="17" applyNumberFormat="1" applyFont="1" applyBorder="1" applyAlignment="1">
      <alignment horizontal="center" wrapText="1"/>
    </xf>
    <xf numFmtId="0" fontId="0" fillId="2" borderId="1" xfId="0" applyFill="1" applyBorder="1" applyAlignment="1">
      <alignment/>
    </xf>
    <xf numFmtId="0" fontId="0" fillId="2" borderId="6" xfId="0" applyFill="1" applyBorder="1" applyAlignment="1">
      <alignment/>
    </xf>
    <xf numFmtId="43" fontId="1" fillId="2" borderId="6" xfId="17" applyNumberFormat="1" applyFont="1" applyFill="1" applyBorder="1" applyAlignment="1">
      <alignment/>
    </xf>
    <xf numFmtId="0" fontId="0" fillId="2" borderId="6" xfId="0" applyFill="1" applyBorder="1" applyAlignment="1">
      <alignment horizontal="righ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1" fillId="2" borderId="8" xfId="0" applyFont="1" applyFill="1" applyBorder="1" applyAlignment="1">
      <alignment/>
    </xf>
    <xf numFmtId="0" fontId="1" fillId="2" borderId="9" xfId="0" applyFont="1" applyFill="1" applyBorder="1" applyAlignment="1">
      <alignment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43" fontId="0" fillId="0" borderId="0" xfId="0" applyNumberFormat="1" applyAlignment="1">
      <alignment/>
    </xf>
    <xf numFmtId="0" fontId="4" fillId="0" borderId="0" xfId="0" applyFont="1" applyAlignment="1">
      <alignment/>
    </xf>
    <xf numFmtId="0" fontId="0" fillId="0" borderId="1" xfId="0" applyFill="1" applyBorder="1" applyAlignment="1">
      <alignment/>
    </xf>
    <xf numFmtId="0" fontId="0" fillId="0" borderId="6" xfId="0" applyFill="1" applyBorder="1" applyAlignment="1">
      <alignment/>
    </xf>
    <xf numFmtId="0" fontId="0" fillId="0" borderId="6" xfId="0" applyFill="1" applyBorder="1" applyAlignment="1">
      <alignment horizontal="right"/>
    </xf>
    <xf numFmtId="0" fontId="0" fillId="0" borderId="7" xfId="0" applyFill="1" applyBorder="1" applyAlignment="1">
      <alignment/>
    </xf>
    <xf numFmtId="0" fontId="0" fillId="0" borderId="0" xfId="0" applyFill="1" applyBorder="1" applyAlignment="1">
      <alignment/>
    </xf>
    <xf numFmtId="0" fontId="0" fillId="0" borderId="8" xfId="0"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Continuous"/>
    </xf>
    <xf numFmtId="0" fontId="0" fillId="0" borderId="10" xfId="0" applyFill="1" applyBorder="1" applyAlignment="1">
      <alignment/>
    </xf>
    <xf numFmtId="0" fontId="0" fillId="0" borderId="11" xfId="0" applyFill="1" applyBorder="1" applyAlignment="1">
      <alignment/>
    </xf>
    <xf numFmtId="0" fontId="0" fillId="0" borderId="11" xfId="0" applyFill="1" applyBorder="1" applyAlignment="1">
      <alignment horizontal="right"/>
    </xf>
    <xf numFmtId="43" fontId="1" fillId="0" borderId="0" xfId="17" applyNumberFormat="1" applyFont="1" applyFill="1" applyBorder="1" applyAlignment="1">
      <alignment/>
    </xf>
    <xf numFmtId="0" fontId="0" fillId="0" borderId="0" xfId="0" applyFill="1" applyBorder="1" applyAlignment="1">
      <alignment horizontal="right"/>
    </xf>
    <xf numFmtId="43" fontId="1" fillId="0" borderId="11" xfId="17" applyNumberFormat="1" applyFont="1" applyFill="1" applyBorder="1" applyAlignment="1">
      <alignment horizontal="center"/>
    </xf>
    <xf numFmtId="171" fontId="0" fillId="0" borderId="0" xfId="22" applyNumberFormat="1" applyFill="1" applyBorder="1" applyAlignment="1">
      <alignment horizontal="right"/>
    </xf>
    <xf numFmtId="43" fontId="1" fillId="0" borderId="0" xfId="17" applyNumberFormat="1" applyFont="1" applyFill="1" applyBorder="1" applyAlignment="1">
      <alignment/>
    </xf>
    <xf numFmtId="164" fontId="1" fillId="0" borderId="0" xfId="17" applyNumberFormat="1" applyFont="1" applyFill="1" applyBorder="1" applyAlignment="1">
      <alignment/>
    </xf>
    <xf numFmtId="0" fontId="1" fillId="0" borderId="0" xfId="0" applyFont="1" applyFill="1" applyBorder="1" applyAlignment="1">
      <alignment horizontal="right"/>
    </xf>
    <xf numFmtId="43" fontId="1" fillId="0" borderId="0" xfId="17" applyNumberFormat="1" applyFont="1" applyFill="1" applyBorder="1" applyAlignment="1">
      <alignment horizontal="center"/>
    </xf>
    <xf numFmtId="43" fontId="1" fillId="0" borderId="6" xfId="17" applyNumberFormat="1" applyFont="1" applyFill="1" applyBorder="1" applyAlignment="1">
      <alignment/>
    </xf>
    <xf numFmtId="171" fontId="0" fillId="0" borderId="9" xfId="22" applyNumberFormat="1" applyFill="1" applyBorder="1" applyAlignment="1">
      <alignment horizontal="right"/>
    </xf>
    <xf numFmtId="171" fontId="0" fillId="0" borderId="11" xfId="22" applyNumberFormat="1" applyFill="1" applyBorder="1" applyAlignment="1">
      <alignment horizontal="right"/>
    </xf>
    <xf numFmtId="171" fontId="0" fillId="0" borderId="12" xfId="22" applyNumberFormat="1" applyFill="1" applyBorder="1" applyAlignment="1">
      <alignment horizontal="right"/>
    </xf>
    <xf numFmtId="0" fontId="0" fillId="0" borderId="7" xfId="0" applyFill="1" applyBorder="1" applyAlignment="1">
      <alignment horizontal="right"/>
    </xf>
    <xf numFmtId="170" fontId="0" fillId="0" borderId="9" xfId="22" applyNumberFormat="1" applyFill="1" applyBorder="1" applyAlignment="1">
      <alignment horizontal="right"/>
    </xf>
    <xf numFmtId="170" fontId="0" fillId="0" borderId="12" xfId="22" applyNumberFormat="1" applyFill="1" applyBorder="1" applyAlignment="1">
      <alignment horizontal="right"/>
    </xf>
    <xf numFmtId="0" fontId="0" fillId="0" borderId="0" xfId="0" applyFill="1" applyBorder="1" applyAlignment="1">
      <alignment/>
    </xf>
    <xf numFmtId="0" fontId="0" fillId="0" borderId="5" xfId="0" applyFill="1" applyBorder="1" applyAlignment="1">
      <alignment/>
    </xf>
    <xf numFmtId="0" fontId="6" fillId="0" borderId="13" xfId="0" applyFont="1" applyFill="1" applyBorder="1" applyAlignment="1">
      <alignment horizontal="center"/>
    </xf>
    <xf numFmtId="0" fontId="6" fillId="0" borderId="13" xfId="0" applyFont="1" applyFill="1" applyBorder="1" applyAlignment="1">
      <alignment horizontal="centerContinuous"/>
    </xf>
    <xf numFmtId="171" fontId="0" fillId="2" borderId="6" xfId="22" applyNumberFormat="1" applyFill="1" applyBorder="1" applyAlignment="1">
      <alignment horizontal="right"/>
    </xf>
    <xf numFmtId="171" fontId="1" fillId="0" borderId="0" xfId="22" applyNumberFormat="1" applyFont="1" applyFill="1" applyBorder="1" applyAlignment="1">
      <alignment horizontal="center" wrapText="1"/>
    </xf>
    <xf numFmtId="171" fontId="0" fillId="0" borderId="0" xfId="22" applyNumberFormat="1" applyAlignment="1">
      <alignment/>
    </xf>
    <xf numFmtId="171" fontId="0" fillId="2" borderId="6" xfId="22" applyNumberFormat="1" applyFill="1" applyBorder="1" applyAlignment="1">
      <alignment/>
    </xf>
    <xf numFmtId="43" fontId="0" fillId="0" borderId="5" xfId="0" applyNumberFormat="1" applyBorder="1" applyAlignment="1">
      <alignment/>
    </xf>
    <xf numFmtId="171" fontId="0" fillId="0" borderId="5" xfId="22" applyNumberFormat="1" applyBorder="1" applyAlignment="1">
      <alignment/>
    </xf>
    <xf numFmtId="0" fontId="0" fillId="0" borderId="7" xfId="0" applyBorder="1" applyAlignment="1">
      <alignment/>
    </xf>
    <xf numFmtId="0" fontId="0" fillId="0" borderId="8" xfId="0" applyBorder="1" applyAlignment="1">
      <alignment/>
    </xf>
    <xf numFmtId="0" fontId="0" fillId="0" borderId="10" xfId="0" applyBorder="1" applyAlignment="1">
      <alignment/>
    </xf>
    <xf numFmtId="0" fontId="0" fillId="0" borderId="11" xfId="0" applyBorder="1" applyAlignment="1">
      <alignment/>
    </xf>
    <xf numFmtId="43" fontId="0" fillId="0" borderId="0" xfId="0" applyNumberFormat="1" applyBorder="1" applyAlignment="1">
      <alignment/>
    </xf>
    <xf numFmtId="171" fontId="0" fillId="0" borderId="0" xfId="22" applyNumberFormat="1" applyBorder="1" applyAlignment="1">
      <alignment/>
    </xf>
    <xf numFmtId="43" fontId="1" fillId="0" borderId="0" xfId="0" applyNumberFormat="1" applyFont="1" applyBorder="1" applyAlignment="1">
      <alignment/>
    </xf>
    <xf numFmtId="0" fontId="1" fillId="2" borderId="9" xfId="0" applyFont="1" applyFill="1" applyBorder="1" applyAlignment="1">
      <alignment/>
    </xf>
    <xf numFmtId="43" fontId="0" fillId="2" borderId="11" xfId="0" applyNumberFormat="1" applyFill="1" applyBorder="1" applyAlignment="1">
      <alignment/>
    </xf>
    <xf numFmtId="171" fontId="0" fillId="2" borderId="11" xfId="22" applyNumberFormat="1" applyFill="1" applyBorder="1" applyAlignment="1">
      <alignment/>
    </xf>
    <xf numFmtId="171" fontId="0" fillId="0" borderId="9" xfId="22" applyNumberFormat="1" applyBorder="1" applyAlignment="1">
      <alignment/>
    </xf>
    <xf numFmtId="0" fontId="0" fillId="0" borderId="14" xfId="0" applyBorder="1" applyAlignment="1">
      <alignment/>
    </xf>
    <xf numFmtId="171" fontId="0" fillId="0" borderId="15" xfId="22" applyNumberFormat="1" applyBorder="1" applyAlignment="1">
      <alignment/>
    </xf>
    <xf numFmtId="171" fontId="0" fillId="0" borderId="11" xfId="22" applyNumberFormat="1" applyBorder="1" applyAlignment="1">
      <alignment/>
    </xf>
    <xf numFmtId="171" fontId="0" fillId="0" borderId="12" xfId="22" applyNumberFormat="1" applyBorder="1" applyAlignment="1">
      <alignment/>
    </xf>
    <xf numFmtId="0" fontId="0" fillId="2" borderId="3" xfId="0" applyFill="1" applyBorder="1" applyAlignment="1">
      <alignment/>
    </xf>
    <xf numFmtId="0" fontId="0" fillId="0" borderId="16" xfId="0" applyBorder="1" applyAlignment="1">
      <alignment/>
    </xf>
    <xf numFmtId="171" fontId="0" fillId="0" borderId="7" xfId="22" applyNumberFormat="1" applyBorder="1" applyAlignment="1">
      <alignment/>
    </xf>
    <xf numFmtId="43" fontId="0" fillId="0" borderId="11" xfId="0" applyNumberFormat="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1" xfId="0" applyFont="1" applyBorder="1" applyAlignment="1">
      <alignment/>
    </xf>
    <xf numFmtId="0" fontId="1" fillId="0" borderId="6" xfId="0" applyFont="1" applyFill="1" applyBorder="1" applyAlignment="1">
      <alignment/>
    </xf>
    <xf numFmtId="0" fontId="0" fillId="0" borderId="6" xfId="0" applyBorder="1" applyAlignment="1">
      <alignment/>
    </xf>
    <xf numFmtId="0" fontId="0" fillId="0" borderId="9" xfId="0" applyBorder="1" applyAlignment="1">
      <alignment/>
    </xf>
    <xf numFmtId="0" fontId="6" fillId="0" borderId="17" xfId="0" applyFont="1" applyFill="1" applyBorder="1" applyAlignment="1">
      <alignment horizontal="centerContinuous"/>
    </xf>
    <xf numFmtId="0" fontId="0" fillId="0" borderId="8" xfId="0" applyFill="1" applyBorder="1" applyAlignment="1">
      <alignment/>
    </xf>
    <xf numFmtId="0" fontId="0" fillId="0" borderId="14" xfId="0" applyFill="1" applyBorder="1" applyAlignment="1">
      <alignmen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9" xfId="0" applyFill="1" applyBorder="1" applyAlignment="1">
      <alignment/>
    </xf>
    <xf numFmtId="0" fontId="0" fillId="0" borderId="11" xfId="0" applyFill="1" applyBorder="1" applyAlignment="1">
      <alignment/>
    </xf>
    <xf numFmtId="0" fontId="0" fillId="0" borderId="12" xfId="0" applyFill="1" applyBorder="1" applyAlignment="1">
      <alignment/>
    </xf>
    <xf numFmtId="0" fontId="1" fillId="2" borderId="1" xfId="0" applyFont="1" applyFill="1" applyBorder="1" applyAlignment="1">
      <alignment/>
    </xf>
    <xf numFmtId="0" fontId="2" fillId="2" borderId="8" xfId="0" applyFont="1" applyFill="1" applyBorder="1" applyAlignment="1">
      <alignment horizontal="centerContinuous"/>
    </xf>
    <xf numFmtId="0" fontId="1" fillId="0" borderId="6" xfId="0" applyFont="1" applyFill="1" applyBorder="1" applyAlignment="1">
      <alignment horizontal="center"/>
    </xf>
    <xf numFmtId="0" fontId="10" fillId="0" borderId="0" xfId="0" applyFont="1" applyFill="1" applyBorder="1" applyAlignment="1">
      <alignment/>
    </xf>
    <xf numFmtId="171" fontId="0" fillId="0" borderId="7" xfId="22" applyNumberFormat="1" applyFill="1" applyBorder="1" applyAlignment="1">
      <alignment horizontal="right"/>
    </xf>
    <xf numFmtId="0" fontId="12" fillId="3" borderId="2" xfId="0" applyFont="1" applyFill="1" applyBorder="1" applyAlignment="1">
      <alignment horizontal="center"/>
    </xf>
    <xf numFmtId="43" fontId="12" fillId="3" borderId="2" xfId="17" applyNumberFormat="1" applyFont="1" applyFill="1" applyBorder="1" applyAlignment="1">
      <alignment horizontal="center" wrapText="1"/>
    </xf>
    <xf numFmtId="0" fontId="12" fillId="3" borderId="2" xfId="0" applyFont="1" applyFill="1" applyBorder="1" applyAlignment="1">
      <alignment horizontal="center" wrapText="1"/>
    </xf>
    <xf numFmtId="0" fontId="13" fillId="4" borderId="2" xfId="0" applyFont="1" applyFill="1" applyBorder="1" applyAlignment="1">
      <alignment horizontal="center" wrapText="1"/>
    </xf>
    <xf numFmtId="0" fontId="12"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0" borderId="8" xfId="0" applyFont="1" applyBorder="1" applyAlignment="1">
      <alignment/>
    </xf>
    <xf numFmtId="0" fontId="14" fillId="0" borderId="0" xfId="0" applyFont="1" applyBorder="1" applyAlignment="1">
      <alignment/>
    </xf>
    <xf numFmtId="43" fontId="14" fillId="0" borderId="0" xfId="0" applyNumberFormat="1" applyFont="1" applyBorder="1" applyAlignment="1">
      <alignment/>
    </xf>
    <xf numFmtId="171" fontId="14" fillId="0" borderId="0" xfId="22" applyNumberFormat="1" applyFont="1" applyBorder="1" applyAlignment="1">
      <alignment/>
    </xf>
    <xf numFmtId="171" fontId="14" fillId="0" borderId="9" xfId="22" applyNumberFormat="1" applyFont="1" applyBorder="1" applyAlignment="1">
      <alignment/>
    </xf>
    <xf numFmtId="0" fontId="7" fillId="0" borderId="8" xfId="0" applyFont="1" applyBorder="1" applyAlignment="1">
      <alignment/>
    </xf>
    <xf numFmtId="0" fontId="7" fillId="0" borderId="0" xfId="0" applyFont="1" applyBorder="1" applyAlignment="1">
      <alignment/>
    </xf>
    <xf numFmtId="43" fontId="7" fillId="0" borderId="0" xfId="0" applyNumberFormat="1" applyFont="1" applyBorder="1" applyAlignment="1">
      <alignment/>
    </xf>
    <xf numFmtId="168" fontId="7" fillId="0" borderId="0" xfId="0" applyNumberFormat="1" applyFont="1" applyBorder="1" applyAlignment="1">
      <alignment/>
    </xf>
    <xf numFmtId="0" fontId="7" fillId="0" borderId="9" xfId="0" applyFont="1" applyBorder="1" applyAlignment="1">
      <alignment/>
    </xf>
    <xf numFmtId="0" fontId="15" fillId="0" borderId="8" xfId="0" applyFont="1" applyFill="1" applyBorder="1" applyAlignment="1">
      <alignment/>
    </xf>
    <xf numFmtId="43" fontId="14" fillId="0" borderId="0" xfId="17" applyNumberFormat="1" applyFont="1" applyFill="1" applyBorder="1" applyAlignment="1">
      <alignment/>
    </xf>
    <xf numFmtId="0" fontId="7" fillId="0" borderId="0" xfId="0" applyFont="1" applyFill="1" applyBorder="1" applyAlignment="1">
      <alignment horizontal="right"/>
    </xf>
    <xf numFmtId="174" fontId="14" fillId="0" borderId="0" xfId="0" applyNumberFormat="1" applyFont="1" applyBorder="1" applyAlignment="1">
      <alignment/>
    </xf>
    <xf numFmtId="0" fontId="15" fillId="0" borderId="10" xfId="0" applyFont="1" applyFill="1" applyBorder="1" applyAlignment="1">
      <alignment/>
    </xf>
    <xf numFmtId="0" fontId="7" fillId="0" borderId="11" xfId="0" applyFont="1" applyFill="1" applyBorder="1" applyAlignment="1">
      <alignment/>
    </xf>
    <xf numFmtId="43" fontId="14" fillId="0" borderId="11" xfId="17" applyNumberFormat="1" applyFont="1" applyFill="1" applyBorder="1" applyAlignment="1">
      <alignment/>
    </xf>
    <xf numFmtId="0" fontId="7" fillId="0" borderId="11" xfId="0" applyFont="1" applyFill="1" applyBorder="1" applyAlignment="1">
      <alignment horizontal="right"/>
    </xf>
    <xf numFmtId="171" fontId="14" fillId="0" borderId="11" xfId="22" applyNumberFormat="1" applyFont="1" applyBorder="1" applyAlignment="1">
      <alignment/>
    </xf>
    <xf numFmtId="171" fontId="14" fillId="0" borderId="12" xfId="22" applyNumberFormat="1" applyFont="1" applyBorder="1" applyAlignment="1">
      <alignment/>
    </xf>
    <xf numFmtId="0" fontId="15" fillId="5" borderId="8" xfId="0" applyFont="1" applyFill="1" applyBorder="1" applyAlignment="1">
      <alignment/>
    </xf>
    <xf numFmtId="0" fontId="15" fillId="5" borderId="0" xfId="0" applyFont="1" applyFill="1" applyBorder="1" applyAlignment="1">
      <alignment/>
    </xf>
    <xf numFmtId="0" fontId="15" fillId="5" borderId="10" xfId="0" applyFont="1" applyFill="1" applyBorder="1" applyAlignment="1">
      <alignment/>
    </xf>
    <xf numFmtId="0" fontId="15" fillId="5" borderId="11" xfId="0" applyFont="1" applyFill="1" applyBorder="1" applyAlignment="1">
      <alignment/>
    </xf>
    <xf numFmtId="0" fontId="15" fillId="0" borderId="0" xfId="0" applyFont="1" applyAlignment="1">
      <alignment/>
    </xf>
    <xf numFmtId="0" fontId="15" fillId="0" borderId="0" xfId="0" applyFont="1" applyFill="1" applyBorder="1" applyAlignment="1">
      <alignment horizontal="center"/>
    </xf>
    <xf numFmtId="174" fontId="15" fillId="5" borderId="0" xfId="0" applyNumberFormat="1" applyFont="1" applyFill="1" applyBorder="1" applyAlignment="1">
      <alignment/>
    </xf>
    <xf numFmtId="174" fontId="15" fillId="5" borderId="11" xfId="0" applyNumberFormat="1" applyFont="1" applyFill="1" applyBorder="1" applyAlignment="1">
      <alignment/>
    </xf>
    <xf numFmtId="171" fontId="7" fillId="0" borderId="0" xfId="22" applyNumberFormat="1" applyFont="1" applyBorder="1" applyAlignment="1">
      <alignment/>
    </xf>
    <xf numFmtId="43" fontId="0" fillId="2" borderId="19" xfId="0" applyNumberFormat="1" applyFill="1" applyBorder="1" applyAlignment="1">
      <alignment/>
    </xf>
    <xf numFmtId="171" fontId="0" fillId="2" borderId="19" xfId="22" applyNumberFormat="1" applyFill="1" applyBorder="1" applyAlignment="1">
      <alignment/>
    </xf>
    <xf numFmtId="0" fontId="0" fillId="2" borderId="19" xfId="0" applyFill="1" applyBorder="1" applyAlignment="1">
      <alignment/>
    </xf>
    <xf numFmtId="0" fontId="15" fillId="5" borderId="8" xfId="0" applyFont="1" applyFill="1" applyBorder="1" applyAlignment="1">
      <alignment/>
    </xf>
    <xf numFmtId="0" fontId="16" fillId="5" borderId="0" xfId="0" applyFont="1" applyFill="1" applyBorder="1" applyAlignment="1">
      <alignment/>
    </xf>
    <xf numFmtId="43" fontId="16" fillId="5" borderId="0" xfId="0" applyNumberFormat="1" applyFont="1" applyFill="1" applyBorder="1" applyAlignment="1">
      <alignment/>
    </xf>
    <xf numFmtId="0" fontId="11" fillId="5" borderId="0" xfId="0" applyFont="1" applyFill="1" applyAlignment="1">
      <alignment/>
    </xf>
    <xf numFmtId="0" fontId="15" fillId="5" borderId="0" xfId="0" applyFont="1" applyFill="1" applyBorder="1" applyAlignment="1">
      <alignment horizontal="right"/>
    </xf>
    <xf numFmtId="43" fontId="15" fillId="5" borderId="0" xfId="17" applyNumberFormat="1" applyFont="1" applyFill="1" applyBorder="1" applyAlignment="1">
      <alignment/>
    </xf>
    <xf numFmtId="0" fontId="16" fillId="5" borderId="8" xfId="0" applyFont="1" applyFill="1" applyBorder="1" applyAlignment="1">
      <alignment/>
    </xf>
    <xf numFmtId="171" fontId="16" fillId="5" borderId="0" xfId="22" applyNumberFormat="1" applyFont="1" applyFill="1" applyBorder="1" applyAlignment="1">
      <alignment/>
    </xf>
    <xf numFmtId="43" fontId="15" fillId="5" borderId="0" xfId="0" applyNumberFormat="1" applyFont="1" applyFill="1" applyBorder="1" applyAlignment="1">
      <alignment horizontal="right"/>
    </xf>
    <xf numFmtId="0" fontId="18" fillId="5" borderId="8" xfId="0" applyFont="1" applyFill="1" applyBorder="1" applyAlignment="1">
      <alignment/>
    </xf>
    <xf numFmtId="0" fontId="19" fillId="5" borderId="0" xfId="0" applyFont="1" applyFill="1" applyBorder="1" applyAlignment="1">
      <alignment/>
    </xf>
    <xf numFmtId="43" fontId="19" fillId="5" borderId="0" xfId="0" applyNumberFormat="1" applyFont="1" applyFill="1" applyBorder="1" applyAlignment="1">
      <alignment/>
    </xf>
    <xf numFmtId="0" fontId="20" fillId="5" borderId="0" xfId="0" applyFont="1" applyFill="1" applyAlignment="1">
      <alignment/>
    </xf>
    <xf numFmtId="174" fontId="18" fillId="5" borderId="0" xfId="0" applyNumberFormat="1" applyFont="1" applyFill="1" applyBorder="1" applyAlignment="1">
      <alignment/>
    </xf>
    <xf numFmtId="0" fontId="18" fillId="5" borderId="0" xfId="0" applyFont="1" applyFill="1" applyBorder="1" applyAlignment="1">
      <alignment horizontal="right"/>
    </xf>
    <xf numFmtId="43" fontId="18" fillId="5" borderId="0" xfId="17" applyNumberFormat="1" applyFont="1" applyFill="1" applyBorder="1" applyAlignment="1">
      <alignment/>
    </xf>
    <xf numFmtId="0" fontId="18" fillId="5" borderId="10" xfId="0" applyFont="1" applyFill="1" applyBorder="1" applyAlignment="1">
      <alignment/>
    </xf>
    <xf numFmtId="0" fontId="19" fillId="5" borderId="11" xfId="0" applyFont="1" applyFill="1" applyBorder="1" applyAlignment="1">
      <alignment/>
    </xf>
    <xf numFmtId="43" fontId="18" fillId="5" borderId="11" xfId="17" applyNumberFormat="1" applyFont="1" applyFill="1" applyBorder="1" applyAlignment="1">
      <alignment/>
    </xf>
    <xf numFmtId="0" fontId="18" fillId="5" borderId="11" xfId="0" applyFont="1" applyFill="1" applyBorder="1" applyAlignment="1">
      <alignment horizontal="right"/>
    </xf>
    <xf numFmtId="0" fontId="17" fillId="5" borderId="0" xfId="0" applyFont="1" applyFill="1" applyAlignment="1">
      <alignment horizontal="center"/>
    </xf>
    <xf numFmtId="174" fontId="15" fillId="5" borderId="0" xfId="0" applyNumberFormat="1" applyFont="1" applyFill="1" applyBorder="1" applyAlignment="1">
      <alignment horizontal="center"/>
    </xf>
    <xf numFmtId="174" fontId="18" fillId="5" borderId="0" xfId="0" applyNumberFormat="1" applyFont="1" applyFill="1" applyBorder="1" applyAlignment="1">
      <alignment horizontal="center"/>
    </xf>
    <xf numFmtId="0" fontId="21" fillId="5" borderId="8" xfId="0" applyFont="1" applyFill="1" applyBorder="1" applyAlignment="1">
      <alignment/>
    </xf>
    <xf numFmtId="0" fontId="22" fillId="5" borderId="0" xfId="0" applyFont="1" applyFill="1" applyBorder="1" applyAlignment="1">
      <alignment/>
    </xf>
    <xf numFmtId="43" fontId="22" fillId="5" borderId="0" xfId="0" applyNumberFormat="1" applyFont="1" applyFill="1" applyBorder="1" applyAlignment="1">
      <alignment/>
    </xf>
    <xf numFmtId="0" fontId="23" fillId="5" borderId="0" xfId="0" applyFont="1" applyFill="1" applyAlignment="1">
      <alignment/>
    </xf>
    <xf numFmtId="174" fontId="21" fillId="5" borderId="0" xfId="0" applyNumberFormat="1" applyFont="1" applyFill="1" applyBorder="1" applyAlignment="1">
      <alignment/>
    </xf>
    <xf numFmtId="174" fontId="21" fillId="5" borderId="0" xfId="0" applyNumberFormat="1" applyFont="1" applyFill="1" applyBorder="1" applyAlignment="1">
      <alignment horizontal="center"/>
    </xf>
    <xf numFmtId="0" fontId="21" fillId="5" borderId="0" xfId="0" applyFont="1" applyFill="1" applyBorder="1" applyAlignment="1">
      <alignment horizontal="right"/>
    </xf>
    <xf numFmtId="43" fontId="21" fillId="5" borderId="0" xfId="17" applyNumberFormat="1" applyFont="1" applyFill="1" applyBorder="1" applyAlignment="1">
      <alignment/>
    </xf>
    <xf numFmtId="0" fontId="23" fillId="5" borderId="0" xfId="0" applyFont="1" applyFill="1" applyAlignment="1">
      <alignment horizontal="center"/>
    </xf>
    <xf numFmtId="171" fontId="7" fillId="0" borderId="9" xfId="22" applyNumberFormat="1" applyFont="1" applyBorder="1" applyAlignment="1">
      <alignment/>
    </xf>
    <xf numFmtId="43" fontId="1" fillId="0" borderId="5" xfId="17" applyNumberFormat="1" applyFont="1" applyBorder="1" applyAlignment="1">
      <alignment horizontal="center" wrapText="1"/>
    </xf>
    <xf numFmtId="0" fontId="12" fillId="6" borderId="20" xfId="0" applyFont="1" applyFill="1" applyBorder="1" applyAlignment="1">
      <alignment/>
    </xf>
    <xf numFmtId="43" fontId="12" fillId="6" borderId="20" xfId="17" applyNumberFormat="1" applyFont="1" applyFill="1" applyBorder="1" applyAlignment="1">
      <alignment horizontal="center" wrapText="1"/>
    </xf>
    <xf numFmtId="0" fontId="12" fillId="6" borderId="20" xfId="0" applyFont="1" applyFill="1" applyBorder="1" applyAlignment="1">
      <alignment horizontal="center" wrapText="1"/>
    </xf>
    <xf numFmtId="0" fontId="12" fillId="6" borderId="4" xfId="0" applyFont="1" applyFill="1" applyBorder="1" applyAlignment="1">
      <alignment horizontal="center" vertical="center" wrapText="1"/>
    </xf>
    <xf numFmtId="171" fontId="18" fillId="4" borderId="20" xfId="22" applyNumberFormat="1" applyFont="1" applyFill="1" applyBorder="1" applyAlignment="1">
      <alignment horizontal="center" wrapText="1"/>
    </xf>
    <xf numFmtId="171" fontId="18" fillId="4" borderId="4" xfId="22" applyNumberFormat="1" applyFont="1" applyFill="1" applyBorder="1" applyAlignment="1">
      <alignment horizontal="center" vertical="center" wrapText="1"/>
    </xf>
    <xf numFmtId="0" fontId="26" fillId="0" borderId="0" xfId="0" applyFont="1" applyAlignment="1">
      <alignment/>
    </xf>
    <xf numFmtId="0" fontId="27" fillId="7" borderId="0" xfId="0" applyFont="1" applyFill="1" applyAlignment="1">
      <alignment horizontal="center"/>
    </xf>
    <xf numFmtId="0" fontId="28" fillId="0" borderId="5" xfId="0" applyFont="1" applyBorder="1" applyAlignment="1">
      <alignment/>
    </xf>
    <xf numFmtId="15" fontId="1" fillId="8" borderId="20" xfId="0" applyNumberFormat="1" applyFont="1" applyFill="1" applyBorder="1" applyAlignment="1">
      <alignment/>
    </xf>
    <xf numFmtId="0" fontId="1" fillId="8" borderId="20" xfId="0" applyFont="1" applyFill="1" applyBorder="1" applyAlignment="1">
      <alignment/>
    </xf>
    <xf numFmtId="0" fontId="29" fillId="0" borderId="0" xfId="21" applyFont="1" applyAlignment="1">
      <alignment horizontal="center"/>
      <protection/>
    </xf>
    <xf numFmtId="0" fontId="29" fillId="0" borderId="0" xfId="21" applyFont="1" applyAlignment="1">
      <alignment horizontal="left"/>
      <protection/>
    </xf>
    <xf numFmtId="0" fontId="7" fillId="0" borderId="0" xfId="21" applyFont="1">
      <alignment/>
      <protection/>
    </xf>
    <xf numFmtId="0" fontId="30" fillId="0" borderId="0" xfId="21" applyFont="1" applyAlignment="1">
      <alignment horizontal="center"/>
      <protection/>
    </xf>
    <xf numFmtId="0" fontId="14" fillId="0" borderId="8" xfId="21" applyFont="1" applyBorder="1" applyAlignment="1">
      <alignment horizontal="center"/>
      <protection/>
    </xf>
    <xf numFmtId="0" fontId="14" fillId="0" borderId="0" xfId="21" applyFont="1" applyAlignment="1">
      <alignment horizontal="center"/>
      <protection/>
    </xf>
    <xf numFmtId="0" fontId="31" fillId="0" borderId="0" xfId="21" applyFont="1">
      <alignment/>
      <protection/>
    </xf>
    <xf numFmtId="0" fontId="7" fillId="0" borderId="8" xfId="21" applyFont="1" applyBorder="1" applyAlignment="1">
      <alignment horizontal="right"/>
      <protection/>
    </xf>
    <xf numFmtId="0" fontId="7" fillId="0" borderId="0" xfId="21" applyFont="1" applyAlignment="1">
      <alignment horizontal="right"/>
      <protection/>
    </xf>
    <xf numFmtId="0" fontId="32" fillId="0" borderId="0" xfId="21" applyFont="1">
      <alignment/>
      <protection/>
    </xf>
    <xf numFmtId="43" fontId="16" fillId="0" borderId="8" xfId="21" applyNumberFormat="1" applyFont="1" applyBorder="1" applyAlignment="1">
      <alignment horizontal="right"/>
      <protection/>
    </xf>
    <xf numFmtId="43" fontId="16" fillId="0" borderId="0" xfId="21" applyNumberFormat="1" applyFont="1" applyAlignment="1">
      <alignment horizontal="right"/>
      <protection/>
    </xf>
    <xf numFmtId="43" fontId="16" fillId="0" borderId="0" xfId="21" applyNumberFormat="1" applyFont="1">
      <alignment/>
      <protection/>
    </xf>
    <xf numFmtId="0" fontId="32" fillId="0" borderId="5" xfId="21" applyFont="1" applyBorder="1">
      <alignment/>
      <protection/>
    </xf>
    <xf numFmtId="43" fontId="16" fillId="0" borderId="14" xfId="21" applyNumberFormat="1" applyFont="1" applyBorder="1" applyAlignment="1">
      <alignment horizontal="right"/>
      <protection/>
    </xf>
    <xf numFmtId="43" fontId="16" fillId="0" borderId="5" xfId="21" applyNumberFormat="1" applyFont="1" applyBorder="1" applyAlignment="1">
      <alignment horizontal="right"/>
      <protection/>
    </xf>
    <xf numFmtId="43" fontId="16" fillId="0" borderId="5" xfId="21" applyNumberFormat="1" applyFont="1" applyBorder="1">
      <alignment/>
      <protection/>
    </xf>
    <xf numFmtId="0" fontId="33" fillId="5" borderId="0" xfId="21" applyFont="1" applyFill="1" applyAlignment="1">
      <alignment horizontal="right"/>
      <protection/>
    </xf>
    <xf numFmtId="9" fontId="16" fillId="5" borderId="8" xfId="22" applyFont="1" applyFill="1" applyBorder="1" applyAlignment="1">
      <alignment/>
    </xf>
    <xf numFmtId="9" fontId="16" fillId="5" borderId="0" xfId="22" applyFont="1" applyFill="1" applyAlignment="1">
      <alignment/>
    </xf>
    <xf numFmtId="43" fontId="16" fillId="5" borderId="0" xfId="21" applyNumberFormat="1" applyFont="1" applyFill="1">
      <alignment/>
      <protection/>
    </xf>
    <xf numFmtId="43" fontId="16" fillId="0" borderId="0" xfId="21" applyNumberFormat="1" applyFont="1" applyBorder="1" applyAlignment="1">
      <alignment horizontal="right"/>
      <protection/>
    </xf>
    <xf numFmtId="43" fontId="16" fillId="0" borderId="0" xfId="21" applyNumberFormat="1" applyFont="1" applyBorder="1">
      <alignment/>
      <protection/>
    </xf>
    <xf numFmtId="0" fontId="7" fillId="0" borderId="8" xfId="21" applyFont="1" applyBorder="1">
      <alignment/>
      <protection/>
    </xf>
    <xf numFmtId="0" fontId="7" fillId="0" borderId="1" xfId="21" applyFont="1" applyBorder="1">
      <alignment/>
      <protection/>
    </xf>
    <xf numFmtId="0" fontId="7" fillId="0" borderId="2" xfId="21" applyFont="1" applyBorder="1">
      <alignment/>
      <protection/>
    </xf>
    <xf numFmtId="0" fontId="7" fillId="0" borderId="9" xfId="21" applyFont="1" applyBorder="1">
      <alignment/>
      <protection/>
    </xf>
    <xf numFmtId="0" fontId="7" fillId="0" borderId="2" xfId="21" applyFont="1" applyBorder="1" applyAlignment="1">
      <alignment horizontal="center"/>
      <protection/>
    </xf>
    <xf numFmtId="9" fontId="16" fillId="0" borderId="8" xfId="22" applyNumberFormat="1" applyFont="1" applyBorder="1" applyAlignment="1">
      <alignment horizontal="right"/>
    </xf>
    <xf numFmtId="9" fontId="16" fillId="0" borderId="0" xfId="22" applyNumberFormat="1" applyFont="1" applyAlignment="1">
      <alignment horizontal="right"/>
    </xf>
    <xf numFmtId="9" fontId="7" fillId="0" borderId="8" xfId="22" applyNumberFormat="1" applyFont="1" applyBorder="1" applyAlignment="1">
      <alignment/>
    </xf>
    <xf numFmtId="9" fontId="7" fillId="0" borderId="3" xfId="22" applyNumberFormat="1" applyFont="1" applyBorder="1" applyAlignment="1">
      <alignment/>
    </xf>
    <xf numFmtId="9" fontId="7" fillId="0" borderId="9" xfId="22" applyNumberFormat="1" applyFont="1" applyBorder="1" applyAlignment="1">
      <alignment/>
    </xf>
    <xf numFmtId="0" fontId="7" fillId="0" borderId="3" xfId="22" applyNumberFormat="1" applyFont="1" applyBorder="1" applyAlignment="1">
      <alignment horizontal="center"/>
    </xf>
    <xf numFmtId="1" fontId="7" fillId="0" borderId="9" xfId="21" applyNumberFormat="1" applyFont="1" applyBorder="1" applyAlignment="1">
      <alignment horizontal="center"/>
      <protection/>
    </xf>
    <xf numFmtId="0" fontId="7" fillId="0" borderId="10" xfId="21" applyFont="1" applyBorder="1">
      <alignment/>
      <protection/>
    </xf>
    <xf numFmtId="9" fontId="7" fillId="0" borderId="10" xfId="22" applyNumberFormat="1" applyFont="1" applyBorder="1" applyAlignment="1">
      <alignment/>
    </xf>
    <xf numFmtId="9" fontId="7" fillId="0" borderId="4" xfId="22" applyNumberFormat="1" applyFont="1" applyBorder="1" applyAlignment="1">
      <alignment/>
    </xf>
    <xf numFmtId="9" fontId="7" fillId="0" borderId="12" xfId="22" applyNumberFormat="1" applyFont="1" applyBorder="1" applyAlignment="1">
      <alignment/>
    </xf>
    <xf numFmtId="0" fontId="7" fillId="0" borderId="4" xfId="22" applyNumberFormat="1" applyFont="1" applyBorder="1" applyAlignment="1">
      <alignment horizontal="center"/>
    </xf>
    <xf numFmtId="1" fontId="7" fillId="0" borderId="12" xfId="21" applyNumberFormat="1" applyFont="1" applyBorder="1" applyAlignment="1">
      <alignment horizontal="center"/>
      <protection/>
    </xf>
    <xf numFmtId="43" fontId="16" fillId="0" borderId="0" xfId="21" applyNumberFormat="1" applyFont="1">
      <alignment/>
      <protection/>
    </xf>
    <xf numFmtId="0" fontId="35" fillId="5" borderId="0" xfId="21" applyFont="1" applyFill="1">
      <alignment/>
      <protection/>
    </xf>
    <xf numFmtId="43" fontId="16" fillId="5" borderId="8" xfId="21" applyNumberFormat="1" applyFont="1" applyFill="1" applyBorder="1">
      <alignment/>
      <protection/>
    </xf>
    <xf numFmtId="0" fontId="7" fillId="0" borderId="0" xfId="22" applyNumberFormat="1" applyFont="1" applyAlignment="1">
      <alignment/>
    </xf>
    <xf numFmtId="0" fontId="7" fillId="0" borderId="0" xfId="21" applyNumberFormat="1" applyFont="1">
      <alignment/>
      <protection/>
    </xf>
    <xf numFmtId="43" fontId="7" fillId="0" borderId="8" xfId="21" applyNumberFormat="1" applyFont="1" applyBorder="1" applyAlignment="1">
      <alignment horizontal="right"/>
      <protection/>
    </xf>
    <xf numFmtId="43" fontId="7" fillId="0" borderId="0" xfId="21" applyNumberFormat="1" applyFont="1" applyAlignment="1">
      <alignment horizontal="right"/>
      <protection/>
    </xf>
    <xf numFmtId="43" fontId="7" fillId="0" borderId="0" xfId="21" applyNumberFormat="1" applyFont="1">
      <alignment/>
      <protection/>
    </xf>
    <xf numFmtId="0" fontId="31" fillId="0" borderId="5" xfId="21" applyFont="1" applyBorder="1">
      <alignment/>
      <protection/>
    </xf>
    <xf numFmtId="43" fontId="7" fillId="0" borderId="14" xfId="21" applyNumberFormat="1" applyFont="1" applyBorder="1" applyAlignment="1">
      <alignment horizontal="right"/>
      <protection/>
    </xf>
    <xf numFmtId="43" fontId="7" fillId="0" borderId="5" xfId="21" applyNumberFormat="1" applyFont="1" applyBorder="1" applyAlignment="1">
      <alignment horizontal="right"/>
      <protection/>
    </xf>
    <xf numFmtId="43" fontId="7" fillId="0" borderId="5" xfId="21" applyNumberFormat="1" applyFont="1" applyBorder="1">
      <alignment/>
      <protection/>
    </xf>
    <xf numFmtId="183" fontId="7" fillId="0" borderId="0" xfId="21" applyNumberFormat="1" applyFont="1" applyFill="1" applyBorder="1">
      <alignment/>
      <protection/>
    </xf>
    <xf numFmtId="0" fontId="36" fillId="5" borderId="21" xfId="21" applyFont="1" applyFill="1" applyBorder="1">
      <alignment/>
      <protection/>
    </xf>
    <xf numFmtId="6" fontId="15" fillId="5" borderId="22" xfId="21" applyNumberFormat="1" applyFont="1" applyFill="1" applyBorder="1" applyAlignment="1">
      <alignment horizontal="right"/>
      <protection/>
    </xf>
    <xf numFmtId="6" fontId="15" fillId="5" borderId="21" xfId="21" applyNumberFormat="1" applyFont="1" applyFill="1" applyBorder="1" applyAlignment="1">
      <alignment horizontal="right"/>
      <protection/>
    </xf>
    <xf numFmtId="6" fontId="15" fillId="5" borderId="21" xfId="21" applyNumberFormat="1" applyFont="1" applyFill="1" applyBorder="1">
      <alignment/>
      <protection/>
    </xf>
    <xf numFmtId="0" fontId="0" fillId="0" borderId="0" xfId="21">
      <alignment/>
      <protection/>
    </xf>
    <xf numFmtId="9" fontId="14" fillId="0" borderId="0" xfId="22" applyFont="1" applyAlignment="1">
      <alignment horizontal="right"/>
    </xf>
    <xf numFmtId="0" fontId="38" fillId="0" borderId="0" xfId="0" applyFont="1" applyAlignment="1">
      <alignment/>
    </xf>
    <xf numFmtId="0" fontId="1" fillId="0" borderId="11" xfId="0" applyFont="1" applyBorder="1" applyAlignment="1">
      <alignment/>
    </xf>
    <xf numFmtId="0" fontId="39" fillId="0" borderId="0" xfId="0" applyFont="1" applyAlignment="1">
      <alignment/>
    </xf>
    <xf numFmtId="0" fontId="11" fillId="0" borderId="0" xfId="0" applyFont="1" applyAlignment="1">
      <alignment/>
    </xf>
    <xf numFmtId="0" fontId="3" fillId="5" borderId="0" xfId="0" applyFont="1" applyFill="1" applyAlignment="1">
      <alignment/>
    </xf>
    <xf numFmtId="0" fontId="1" fillId="5" borderId="0" xfId="0" applyFont="1" applyFill="1" applyAlignment="1">
      <alignment/>
    </xf>
    <xf numFmtId="0" fontId="9" fillId="0" borderId="0" xfId="0"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5" fillId="0" borderId="1"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4" xfId="0" applyFont="1" applyFill="1" applyBorder="1" applyAlignment="1">
      <alignment horizontal="center" vertical="center"/>
    </xf>
    <xf numFmtId="171" fontId="14" fillId="0" borderId="1" xfId="22" applyNumberFormat="1" applyFont="1" applyFill="1" applyBorder="1" applyAlignment="1">
      <alignment horizontal="center" wrapText="1"/>
    </xf>
    <xf numFmtId="171" fontId="14" fillId="0" borderId="6" xfId="22" applyNumberFormat="1" applyFont="1" applyFill="1" applyBorder="1" applyAlignment="1">
      <alignment horizontal="center" wrapText="1"/>
    </xf>
    <xf numFmtId="171" fontId="14" fillId="0" borderId="7" xfId="22" applyNumberFormat="1" applyFont="1" applyFill="1" applyBorder="1" applyAlignment="1">
      <alignment horizontal="center" wrapText="1"/>
    </xf>
    <xf numFmtId="171" fontId="14" fillId="0" borderId="23" xfId="22" applyNumberFormat="1" applyFont="1" applyFill="1" applyBorder="1" applyAlignment="1">
      <alignment horizontal="center" vertical="center" wrapText="1"/>
    </xf>
    <xf numFmtId="171" fontId="14" fillId="0" borderId="24" xfId="22" applyNumberFormat="1" applyFont="1" applyFill="1" applyBorder="1" applyAlignment="1">
      <alignment horizontal="center" vertical="center" wrapText="1"/>
    </xf>
    <xf numFmtId="0" fontId="34" fillId="0" borderId="23" xfId="21" applyFont="1" applyBorder="1" applyAlignment="1">
      <alignment horizontal="center"/>
      <protection/>
    </xf>
    <xf numFmtId="0" fontId="34" fillId="0" borderId="19" xfId="21" applyFont="1" applyBorder="1" applyAlignment="1">
      <alignment horizontal="center"/>
      <protection/>
    </xf>
    <xf numFmtId="0" fontId="34" fillId="0" borderId="24" xfId="21" applyFont="1" applyBorder="1" applyAlignment="1">
      <alignment horizontal="center"/>
      <protection/>
    </xf>
    <xf numFmtId="0" fontId="30" fillId="0" borderId="23" xfId="21" applyFont="1" applyBorder="1" applyAlignment="1">
      <alignment horizontal="center"/>
      <protection/>
    </xf>
    <xf numFmtId="0" fontId="30" fillId="0" borderId="24"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ss3 sup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7325"/>
          <c:y val="0.055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
          <c:y val="0"/>
          <c:w val="1"/>
          <c:h val="1"/>
        </c:manualLayout>
      </c:layout>
      <c:lineChart>
        <c:grouping val="standard"/>
        <c:varyColors val="0"/>
        <c:ser>
          <c:idx val="0"/>
          <c:order val="0"/>
          <c:tx>
            <c:strRef>
              <c:f>'Income Statement'!$J$8</c:f>
              <c:strCache>
                <c:ptCount val="1"/>
                <c:pt idx="0">
                  <c:v>EBIT Variability Measure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numRef>
              <c:f>'Income Statement'!$J$10:$J$15</c:f>
              <c:numCache>
                <c:ptCount val="6"/>
                <c:pt idx="0">
                  <c:v>1995</c:v>
                </c:pt>
                <c:pt idx="1">
                  <c:v>1996</c:v>
                </c:pt>
                <c:pt idx="2">
                  <c:v>1997</c:v>
                </c:pt>
                <c:pt idx="3">
                  <c:v>1998</c:v>
                </c:pt>
                <c:pt idx="4">
                  <c:v>1999</c:v>
                </c:pt>
                <c:pt idx="5">
                  <c:v>2000</c:v>
                </c:pt>
              </c:numCache>
            </c:numRef>
          </c:cat>
          <c:val>
            <c:numRef>
              <c:f>'Income Statement'!$M$10:$M$15</c:f>
              <c:numCache>
                <c:ptCount val="6"/>
                <c:pt idx="0">
                  <c:v>1.9077825020439583</c:v>
                </c:pt>
                <c:pt idx="1">
                  <c:v>0.6139280741991024</c:v>
                </c:pt>
                <c:pt idx="2">
                  <c:v>1.3853121060160856</c:v>
                </c:pt>
                <c:pt idx="3">
                  <c:v>1.3181126470452498</c:v>
                </c:pt>
                <c:pt idx="4">
                  <c:v>-0.4841541476720831</c:v>
                </c:pt>
                <c:pt idx="5">
                  <c:v>-2.9004964351648956</c:v>
                </c:pt>
              </c:numCache>
            </c:numRef>
          </c:val>
          <c:smooth val="0"/>
        </c:ser>
        <c:marker val="1"/>
        <c:axId val="45647975"/>
        <c:axId val="8178592"/>
      </c:lineChart>
      <c:catAx>
        <c:axId val="45647975"/>
        <c:scaling>
          <c:orientation val="minMax"/>
        </c:scaling>
        <c:axPos val="b"/>
        <c:delete val="0"/>
        <c:numFmt formatCode="General" sourceLinked="1"/>
        <c:majorTickMark val="out"/>
        <c:minorTickMark val="none"/>
        <c:tickLblPos val="nextTo"/>
        <c:crossAx val="8178592"/>
        <c:crosses val="autoZero"/>
        <c:auto val="1"/>
        <c:lblOffset val="100"/>
        <c:noMultiLvlLbl val="0"/>
      </c:catAx>
      <c:valAx>
        <c:axId val="8178592"/>
        <c:scaling>
          <c:orientation val="minMax"/>
        </c:scaling>
        <c:axPos val="l"/>
        <c:majorGridlines/>
        <c:delete val="0"/>
        <c:numFmt formatCode="General" sourceLinked="1"/>
        <c:majorTickMark val="out"/>
        <c:minorTickMark val="none"/>
        <c:tickLblPos val="nextTo"/>
        <c:crossAx val="4564797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09"/>
          <c:y val="0.031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
          <c:w val="1"/>
          <c:h val="1"/>
        </c:manualLayout>
      </c:layout>
      <c:lineChart>
        <c:grouping val="standard"/>
        <c:varyColors val="0"/>
        <c:ser>
          <c:idx val="0"/>
          <c:order val="0"/>
          <c:tx>
            <c:strRef>
              <c:f>'Income Statement'!$A$23</c:f>
              <c:strCache>
                <c:ptCount val="1"/>
                <c:pt idx="0">
                  <c:v>Interest Expense</c:v>
                </c:pt>
              </c:strCache>
            </c:strRef>
          </c:tx>
          <c:extLst>
            <c:ext xmlns:c14="http://schemas.microsoft.com/office/drawing/2007/8/2/chart" uri="{6F2FDCE9-48DA-4B69-8628-5D25D57E5C99}">
              <c14:invertSolidFillFmt>
                <c14:spPr>
                  <a:solidFill>
                    <a:srgbClr val="000000"/>
                  </a:solidFill>
                </c14:spPr>
              </c14:invertSolidFillFmt>
            </c:ext>
          </c:extLst>
          <c:cat>
            <c:numRef>
              <c:f>'Income Statement'!$R$10:$R$15</c:f>
              <c:numCache>
                <c:ptCount val="6"/>
                <c:pt idx="0">
                  <c:v>1995</c:v>
                </c:pt>
                <c:pt idx="1">
                  <c:v>1996</c:v>
                </c:pt>
                <c:pt idx="2">
                  <c:v>1997</c:v>
                </c:pt>
                <c:pt idx="3">
                  <c:v>1998</c:v>
                </c:pt>
                <c:pt idx="4">
                  <c:v>1999</c:v>
                </c:pt>
                <c:pt idx="5">
                  <c:v>2000</c:v>
                </c:pt>
              </c:numCache>
            </c:numRef>
          </c:cat>
          <c:val>
            <c:numRef>
              <c:f>'Income Statement'!$S$10:$S$15</c:f>
              <c:numCache>
                <c:ptCount val="6"/>
                <c:pt idx="0">
                  <c:v>758</c:v>
                </c:pt>
                <c:pt idx="1">
                  <c:v>713</c:v>
                </c:pt>
                <c:pt idx="2">
                  <c:v>389</c:v>
                </c:pt>
                <c:pt idx="3">
                  <c:v>520</c:v>
                </c:pt>
                <c:pt idx="4">
                  <c:v>535</c:v>
                </c:pt>
                <c:pt idx="5">
                  <c:v>810</c:v>
                </c:pt>
              </c:numCache>
            </c:numRef>
          </c:val>
          <c:smooth val="0"/>
        </c:ser>
        <c:marker val="1"/>
        <c:axId val="6498465"/>
        <c:axId val="58486186"/>
      </c:lineChart>
      <c:catAx>
        <c:axId val="6498465"/>
        <c:scaling>
          <c:orientation val="minMax"/>
        </c:scaling>
        <c:axPos val="b"/>
        <c:delete val="0"/>
        <c:numFmt formatCode="General" sourceLinked="1"/>
        <c:majorTickMark val="out"/>
        <c:minorTickMark val="none"/>
        <c:tickLblPos val="nextTo"/>
        <c:crossAx val="58486186"/>
        <c:crosses val="autoZero"/>
        <c:auto val="1"/>
        <c:lblOffset val="100"/>
        <c:noMultiLvlLbl val="0"/>
      </c:catAx>
      <c:valAx>
        <c:axId val="58486186"/>
        <c:scaling>
          <c:orientation val="minMax"/>
        </c:scaling>
        <c:axPos val="l"/>
        <c:majorGridlines/>
        <c:delete val="0"/>
        <c:numFmt formatCode="General" sourceLinked="1"/>
        <c:majorTickMark val="out"/>
        <c:minorTickMark val="none"/>
        <c:tickLblPos val="nextTo"/>
        <c:crossAx val="64984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6</xdr:col>
      <xdr:colOff>152400</xdr:colOff>
      <xdr:row>5</xdr:row>
      <xdr:rowOff>47625</xdr:rowOff>
    </xdr:to>
    <xdr:sp>
      <xdr:nvSpPr>
        <xdr:cNvPr id="1" name="TextBox 1"/>
        <xdr:cNvSpPr txBox="1">
          <a:spLocks noChangeArrowheads="1"/>
        </xdr:cNvSpPr>
      </xdr:nvSpPr>
      <xdr:spPr>
        <a:xfrm>
          <a:off x="619125" y="171450"/>
          <a:ext cx="360045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goal of this project is to estimate Beta for Du Pont copany over different time periods comparing returns of Du Pont's stock with the returns on NYSE and TMW indices.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66675</xdr:rowOff>
    </xdr:from>
    <xdr:to>
      <xdr:col>14</xdr:col>
      <xdr:colOff>19050</xdr:colOff>
      <xdr:row>36</xdr:row>
      <xdr:rowOff>114300</xdr:rowOff>
    </xdr:to>
    <xdr:pic>
      <xdr:nvPicPr>
        <xdr:cNvPr id="1" name="Picture 3"/>
        <xdr:cNvPicPr preferRelativeResize="1">
          <a:picLocks noChangeAspect="1"/>
        </xdr:cNvPicPr>
      </xdr:nvPicPr>
      <xdr:blipFill>
        <a:blip r:embed="rId1"/>
        <a:stretch>
          <a:fillRect/>
        </a:stretch>
      </xdr:blipFill>
      <xdr:spPr>
        <a:xfrm>
          <a:off x="266700" y="304800"/>
          <a:ext cx="7620000" cy="5715000"/>
        </a:xfrm>
        <a:prstGeom prst="rect">
          <a:avLst/>
        </a:prstGeom>
        <a:noFill/>
        <a:ln w="1" cmpd="sng">
          <a:noFill/>
        </a:ln>
      </xdr:spPr>
    </xdr:pic>
    <xdr:clientData/>
  </xdr:twoCellAnchor>
  <xdr:twoCellAnchor editAs="oneCell">
    <xdr:from>
      <xdr:col>15</xdr:col>
      <xdr:colOff>0</xdr:colOff>
      <xdr:row>1</xdr:row>
      <xdr:rowOff>85725</xdr:rowOff>
    </xdr:from>
    <xdr:to>
      <xdr:col>28</xdr:col>
      <xdr:colOff>28575</xdr:colOff>
      <xdr:row>36</xdr:row>
      <xdr:rowOff>133350</xdr:rowOff>
    </xdr:to>
    <xdr:pic>
      <xdr:nvPicPr>
        <xdr:cNvPr id="2" name="Picture 5"/>
        <xdr:cNvPicPr preferRelativeResize="1">
          <a:picLocks noChangeAspect="1"/>
        </xdr:cNvPicPr>
      </xdr:nvPicPr>
      <xdr:blipFill>
        <a:blip r:embed="rId2"/>
        <a:stretch>
          <a:fillRect/>
        </a:stretch>
      </xdr:blipFill>
      <xdr:spPr>
        <a:xfrm>
          <a:off x="8477250" y="323850"/>
          <a:ext cx="7620000" cy="57150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28575</xdr:rowOff>
    </xdr:from>
    <xdr:to>
      <xdr:col>14</xdr:col>
      <xdr:colOff>47625</xdr:colOff>
      <xdr:row>37</xdr:row>
      <xdr:rowOff>76200</xdr:rowOff>
    </xdr:to>
    <xdr:pic>
      <xdr:nvPicPr>
        <xdr:cNvPr id="1" name="Picture 3"/>
        <xdr:cNvPicPr preferRelativeResize="1">
          <a:picLocks noChangeAspect="1"/>
        </xdr:cNvPicPr>
      </xdr:nvPicPr>
      <xdr:blipFill>
        <a:blip r:embed="rId1"/>
        <a:stretch>
          <a:fillRect/>
        </a:stretch>
      </xdr:blipFill>
      <xdr:spPr>
        <a:xfrm>
          <a:off x="247650" y="428625"/>
          <a:ext cx="7620000" cy="5715000"/>
        </a:xfrm>
        <a:prstGeom prst="rect">
          <a:avLst/>
        </a:prstGeom>
        <a:noFill/>
        <a:ln w="1" cmpd="sng">
          <a:noFill/>
        </a:ln>
      </xdr:spPr>
    </xdr:pic>
    <xdr:clientData/>
  </xdr:twoCellAnchor>
  <xdr:twoCellAnchor editAs="oneCell">
    <xdr:from>
      <xdr:col>1</xdr:col>
      <xdr:colOff>0</xdr:colOff>
      <xdr:row>41</xdr:row>
      <xdr:rowOff>0</xdr:rowOff>
    </xdr:from>
    <xdr:to>
      <xdr:col>14</xdr:col>
      <xdr:colOff>38100</xdr:colOff>
      <xdr:row>76</xdr:row>
      <xdr:rowOff>47625</xdr:rowOff>
    </xdr:to>
    <xdr:pic>
      <xdr:nvPicPr>
        <xdr:cNvPr id="2" name="Picture 4"/>
        <xdr:cNvPicPr preferRelativeResize="1">
          <a:picLocks noChangeAspect="1"/>
        </xdr:cNvPicPr>
      </xdr:nvPicPr>
      <xdr:blipFill>
        <a:blip r:embed="rId2"/>
        <a:stretch>
          <a:fillRect/>
        </a:stretch>
      </xdr:blipFill>
      <xdr:spPr>
        <a:xfrm>
          <a:off x="238125" y="6791325"/>
          <a:ext cx="7620000" cy="5715000"/>
        </a:xfrm>
        <a:prstGeom prst="rect">
          <a:avLst/>
        </a:prstGeom>
        <a:noFill/>
        <a:ln w="1" cmpd="sng">
          <a:noFill/>
        </a:ln>
      </xdr:spPr>
    </xdr:pic>
    <xdr:clientData/>
  </xdr:twoCellAnchor>
  <xdr:twoCellAnchor editAs="oneCell">
    <xdr:from>
      <xdr:col>15</xdr:col>
      <xdr:colOff>0</xdr:colOff>
      <xdr:row>41</xdr:row>
      <xdr:rowOff>0</xdr:rowOff>
    </xdr:from>
    <xdr:to>
      <xdr:col>28</xdr:col>
      <xdr:colOff>0</xdr:colOff>
      <xdr:row>76</xdr:row>
      <xdr:rowOff>47625</xdr:rowOff>
    </xdr:to>
    <xdr:pic>
      <xdr:nvPicPr>
        <xdr:cNvPr id="3" name="Picture 5"/>
        <xdr:cNvPicPr preferRelativeResize="1">
          <a:picLocks noChangeAspect="1"/>
        </xdr:cNvPicPr>
      </xdr:nvPicPr>
      <xdr:blipFill>
        <a:blip r:embed="rId3"/>
        <a:stretch>
          <a:fillRect/>
        </a:stretch>
      </xdr:blipFill>
      <xdr:spPr>
        <a:xfrm>
          <a:off x="8429625" y="6791325"/>
          <a:ext cx="7620000" cy="5715000"/>
        </a:xfrm>
        <a:prstGeom prst="rect">
          <a:avLst/>
        </a:prstGeom>
        <a:noFill/>
        <a:ln w="1" cmpd="sng">
          <a:noFill/>
        </a:ln>
      </xdr:spPr>
    </xdr:pic>
    <xdr:clientData/>
  </xdr:twoCellAnchor>
  <xdr:twoCellAnchor editAs="oneCell">
    <xdr:from>
      <xdr:col>15</xdr:col>
      <xdr:colOff>0</xdr:colOff>
      <xdr:row>2</xdr:row>
      <xdr:rowOff>85725</xdr:rowOff>
    </xdr:from>
    <xdr:to>
      <xdr:col>28</xdr:col>
      <xdr:colOff>0</xdr:colOff>
      <xdr:row>37</xdr:row>
      <xdr:rowOff>133350</xdr:rowOff>
    </xdr:to>
    <xdr:pic>
      <xdr:nvPicPr>
        <xdr:cNvPr id="4" name="Picture 6"/>
        <xdr:cNvPicPr preferRelativeResize="1">
          <a:picLocks noChangeAspect="1"/>
        </xdr:cNvPicPr>
      </xdr:nvPicPr>
      <xdr:blipFill>
        <a:blip r:embed="rId4"/>
        <a:stretch>
          <a:fillRect/>
        </a:stretch>
      </xdr:blipFill>
      <xdr:spPr>
        <a:xfrm>
          <a:off x="8429625" y="485775"/>
          <a:ext cx="7620000" cy="5715000"/>
        </a:xfrm>
        <a:prstGeom prst="rect">
          <a:avLst/>
        </a:prstGeom>
        <a:noFill/>
        <a:ln w="1" cmpd="sng">
          <a:noFill/>
        </a:ln>
      </xdr:spPr>
    </xdr:pic>
    <xdr:clientData/>
  </xdr:twoCellAnchor>
  <xdr:twoCellAnchor editAs="oneCell">
    <xdr:from>
      <xdr:col>15</xdr:col>
      <xdr:colOff>9525</xdr:colOff>
      <xdr:row>81</xdr:row>
      <xdr:rowOff>28575</xdr:rowOff>
    </xdr:from>
    <xdr:to>
      <xdr:col>28</xdr:col>
      <xdr:colOff>9525</xdr:colOff>
      <xdr:row>116</xdr:row>
      <xdr:rowOff>76200</xdr:rowOff>
    </xdr:to>
    <xdr:pic>
      <xdr:nvPicPr>
        <xdr:cNvPr id="5" name="Picture 7"/>
        <xdr:cNvPicPr preferRelativeResize="1">
          <a:picLocks noChangeAspect="1"/>
        </xdr:cNvPicPr>
      </xdr:nvPicPr>
      <xdr:blipFill>
        <a:blip r:embed="rId5"/>
        <a:stretch>
          <a:fillRect/>
        </a:stretch>
      </xdr:blipFill>
      <xdr:spPr>
        <a:xfrm>
          <a:off x="8439150" y="13373100"/>
          <a:ext cx="7620000" cy="5715000"/>
        </a:xfrm>
        <a:prstGeom prst="rect">
          <a:avLst/>
        </a:prstGeom>
        <a:noFill/>
        <a:ln w="1" cmpd="sng">
          <a:noFill/>
        </a:ln>
      </xdr:spPr>
    </xdr:pic>
    <xdr:clientData/>
  </xdr:twoCellAnchor>
  <xdr:twoCellAnchor editAs="oneCell">
    <xdr:from>
      <xdr:col>1</xdr:col>
      <xdr:colOff>0</xdr:colOff>
      <xdr:row>81</xdr:row>
      <xdr:rowOff>0</xdr:rowOff>
    </xdr:from>
    <xdr:to>
      <xdr:col>14</xdr:col>
      <xdr:colOff>38100</xdr:colOff>
      <xdr:row>116</xdr:row>
      <xdr:rowOff>47625</xdr:rowOff>
    </xdr:to>
    <xdr:pic>
      <xdr:nvPicPr>
        <xdr:cNvPr id="6" name="Picture 8"/>
        <xdr:cNvPicPr preferRelativeResize="1">
          <a:picLocks noChangeAspect="1"/>
        </xdr:cNvPicPr>
      </xdr:nvPicPr>
      <xdr:blipFill>
        <a:blip r:embed="rId6"/>
        <a:stretch>
          <a:fillRect/>
        </a:stretch>
      </xdr:blipFill>
      <xdr:spPr>
        <a:xfrm>
          <a:off x="238125" y="13344525"/>
          <a:ext cx="7620000" cy="57150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152400</xdr:rowOff>
    </xdr:from>
    <xdr:to>
      <xdr:col>12</xdr:col>
      <xdr:colOff>523875</xdr:colOff>
      <xdr:row>36</xdr:row>
      <xdr:rowOff>38100</xdr:rowOff>
    </xdr:to>
    <xdr:pic>
      <xdr:nvPicPr>
        <xdr:cNvPr id="1" name="Picture 2"/>
        <xdr:cNvPicPr preferRelativeResize="1">
          <a:picLocks noChangeAspect="1"/>
        </xdr:cNvPicPr>
      </xdr:nvPicPr>
      <xdr:blipFill>
        <a:blip r:embed="rId1"/>
        <a:stretch>
          <a:fillRect/>
        </a:stretch>
      </xdr:blipFill>
      <xdr:spPr>
        <a:xfrm>
          <a:off x="219075" y="152400"/>
          <a:ext cx="7620000" cy="57150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17</xdr:row>
      <xdr:rowOff>0</xdr:rowOff>
    </xdr:from>
    <xdr:to>
      <xdr:col>15</xdr:col>
      <xdr:colOff>76200</xdr:colOff>
      <xdr:row>31</xdr:row>
      <xdr:rowOff>9525</xdr:rowOff>
    </xdr:to>
    <xdr:graphicFrame>
      <xdr:nvGraphicFramePr>
        <xdr:cNvPr id="1" name="Chart 1"/>
        <xdr:cNvGraphicFramePr/>
      </xdr:nvGraphicFramePr>
      <xdr:xfrm>
        <a:off x="11029950" y="3314700"/>
        <a:ext cx="3619500" cy="2714625"/>
      </xdr:xfrm>
      <a:graphic>
        <a:graphicData uri="http://schemas.openxmlformats.org/drawingml/2006/chart">
          <c:chart xmlns:c="http://schemas.openxmlformats.org/drawingml/2006/chart" r:id="rId1"/>
        </a:graphicData>
      </a:graphic>
    </xdr:graphicFrame>
    <xdr:clientData/>
  </xdr:twoCellAnchor>
  <xdr:twoCellAnchor>
    <xdr:from>
      <xdr:col>15</xdr:col>
      <xdr:colOff>523875</xdr:colOff>
      <xdr:row>16</xdr:row>
      <xdr:rowOff>161925</xdr:rowOff>
    </xdr:from>
    <xdr:to>
      <xdr:col>20</xdr:col>
      <xdr:colOff>333375</xdr:colOff>
      <xdr:row>31</xdr:row>
      <xdr:rowOff>0</xdr:rowOff>
    </xdr:to>
    <xdr:graphicFrame>
      <xdr:nvGraphicFramePr>
        <xdr:cNvPr id="2" name="Chart 2"/>
        <xdr:cNvGraphicFramePr/>
      </xdr:nvGraphicFramePr>
      <xdr:xfrm>
        <a:off x="15097125" y="3286125"/>
        <a:ext cx="360997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27"/>
  <sheetViews>
    <sheetView showGridLines="0" workbookViewId="0" topLeftCell="A1">
      <selection activeCell="I5" sqref="I5"/>
    </sheetView>
  </sheetViews>
  <sheetFormatPr defaultColWidth="9.140625" defaultRowHeight="12.75"/>
  <cols>
    <col min="2" max="2" width="11.28125" style="1" customWidth="1"/>
    <col min="3" max="3" width="13.140625" style="0" customWidth="1"/>
  </cols>
  <sheetData>
    <row r="2" spans="9:12" ht="12.75">
      <c r="I2" s="245" t="s">
        <v>914</v>
      </c>
      <c r="J2" s="246"/>
      <c r="K2" s="246"/>
      <c r="L2" s="246"/>
    </row>
    <row r="3" spans="9:12" ht="12.75">
      <c r="I3" s="245" t="s">
        <v>915</v>
      </c>
      <c r="J3" s="246"/>
      <c r="K3" s="246"/>
      <c r="L3" s="246"/>
    </row>
    <row r="8" spans="2:13" ht="12.75">
      <c r="B8" s="242" t="s">
        <v>898</v>
      </c>
      <c r="C8" s="242"/>
      <c r="D8" s="242" t="s">
        <v>900</v>
      </c>
      <c r="E8" s="63"/>
      <c r="F8" s="63"/>
      <c r="G8" s="63"/>
      <c r="H8" s="63"/>
      <c r="I8" s="63"/>
      <c r="J8" s="63"/>
      <c r="K8" s="63"/>
      <c r="L8" s="63"/>
      <c r="M8" s="63"/>
    </row>
    <row r="10" spans="2:4" ht="12.75">
      <c r="B10" s="1" t="s">
        <v>899</v>
      </c>
      <c r="D10" t="s">
        <v>901</v>
      </c>
    </row>
    <row r="11" ht="12.75">
      <c r="D11" t="s">
        <v>902</v>
      </c>
    </row>
    <row r="12" ht="12.75">
      <c r="D12" t="s">
        <v>903</v>
      </c>
    </row>
    <row r="14" spans="2:4" ht="12.75">
      <c r="B14" s="1" t="s">
        <v>904</v>
      </c>
      <c r="D14" t="s">
        <v>905</v>
      </c>
    </row>
    <row r="15" ht="12.75">
      <c r="D15" t="s">
        <v>906</v>
      </c>
    </row>
    <row r="16" ht="12.75">
      <c r="D16" t="s">
        <v>903</v>
      </c>
    </row>
    <row r="17" ht="15.75">
      <c r="D17" s="243" t="s">
        <v>839</v>
      </c>
    </row>
    <row r="18" ht="15.75">
      <c r="D18" s="243" t="s">
        <v>840</v>
      </c>
    </row>
    <row r="19" ht="15.75">
      <c r="D19" s="243" t="s">
        <v>907</v>
      </c>
    </row>
    <row r="20" ht="12.75">
      <c r="D20" s="244"/>
    </row>
    <row r="21" spans="2:4" ht="12.75">
      <c r="B21" s="1" t="s">
        <v>908</v>
      </c>
      <c r="D21" s="241" t="s">
        <v>909</v>
      </c>
    </row>
    <row r="22" ht="12.75">
      <c r="D22" s="241"/>
    </row>
    <row r="23" spans="2:4" ht="12.75">
      <c r="B23" s="1" t="s">
        <v>910</v>
      </c>
      <c r="D23" s="241" t="s">
        <v>909</v>
      </c>
    </row>
    <row r="25" spans="2:4" ht="12.75">
      <c r="B25" s="1" t="s">
        <v>803</v>
      </c>
      <c r="D25" t="s">
        <v>911</v>
      </c>
    </row>
    <row r="27" spans="2:4" ht="12.75">
      <c r="B27" s="1" t="s">
        <v>912</v>
      </c>
      <c r="D27" t="s">
        <v>913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V773"/>
  <sheetViews>
    <sheetView showGridLines="0" zoomScale="75" zoomScaleNormal="75"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3.00390625" style="28" customWidth="1"/>
    <col min="2" max="2" width="2.8515625" style="28" customWidth="1"/>
    <col min="3" max="3" width="10.57421875" style="28" bestFit="1" customWidth="1"/>
    <col min="4" max="4" width="10.7109375" style="28" customWidth="1"/>
    <col min="5" max="5" width="12.140625" style="35" bestFit="1" customWidth="1"/>
    <col min="6" max="6" width="10.7109375" style="36" customWidth="1"/>
    <col min="7" max="7" width="9.8515625" style="36" customWidth="1"/>
    <col min="8" max="11" width="10.7109375" style="28" customWidth="1"/>
    <col min="12" max="12" width="3.00390625" style="28" customWidth="1"/>
    <col min="13" max="13" width="10.57421875" style="28" bestFit="1" customWidth="1"/>
    <col min="14" max="14" width="3.00390625" style="28" customWidth="1"/>
    <col min="15" max="15" width="18.421875" style="0" bestFit="1" customWidth="1"/>
    <col min="16" max="16" width="12.57421875" style="0" bestFit="1" customWidth="1"/>
    <col min="17" max="17" width="13.57421875" style="0" bestFit="1" customWidth="1"/>
    <col min="18" max="18" width="12.57421875" style="0" bestFit="1" customWidth="1"/>
    <col min="19" max="19" width="12.421875" style="0" bestFit="1" customWidth="1"/>
    <col min="20" max="20" width="13.421875" style="0" bestFit="1" customWidth="1"/>
    <col min="21" max="21" width="12.00390625" style="0" bestFit="1" customWidth="1"/>
    <col min="22" max="22" width="3.140625" style="0" customWidth="1"/>
    <col min="23" max="23" width="12.28125" style="0" bestFit="1" customWidth="1"/>
    <col min="24" max="24" width="9.140625" style="28" customWidth="1"/>
    <col min="49" max="16384" width="9.140625" style="28" customWidth="1"/>
  </cols>
  <sheetData>
    <row r="1" spans="1:15" ht="24.75">
      <c r="A1" s="80" t="s">
        <v>842</v>
      </c>
      <c r="O1" s="80" t="s">
        <v>846</v>
      </c>
    </row>
    <row r="2" spans="1:11" ht="15" customHeight="1">
      <c r="A2" s="96"/>
      <c r="K2" s="129" t="s">
        <v>843</v>
      </c>
    </row>
    <row r="3" spans="2:12" ht="12.75">
      <c r="B3" s="10"/>
      <c r="C3" s="11"/>
      <c r="D3" s="11"/>
      <c r="E3" s="12"/>
      <c r="F3" s="13"/>
      <c r="G3" s="13"/>
      <c r="H3" s="11"/>
      <c r="I3" s="11"/>
      <c r="J3" s="11"/>
      <c r="K3" s="11"/>
      <c r="L3" s="14"/>
    </row>
    <row r="4" spans="2:12" ht="15.75" customHeight="1">
      <c r="B4" s="15"/>
      <c r="C4" s="248" t="s">
        <v>762</v>
      </c>
      <c r="D4" s="250" t="s">
        <v>0</v>
      </c>
      <c r="E4" s="251"/>
      <c r="F4" s="251"/>
      <c r="G4" s="252"/>
      <c r="H4" s="253" t="s">
        <v>804</v>
      </c>
      <c r="I4" s="254"/>
      <c r="J4" s="253" t="s">
        <v>805</v>
      </c>
      <c r="K4" s="254"/>
      <c r="L4" s="16"/>
    </row>
    <row r="5" spans="2:48" s="30" customFormat="1" ht="15" customHeight="1">
      <c r="B5" s="17"/>
      <c r="C5" s="249"/>
      <c r="D5" s="98" t="s">
        <v>802</v>
      </c>
      <c r="E5" s="99" t="s">
        <v>803</v>
      </c>
      <c r="F5" s="100" t="s">
        <v>801</v>
      </c>
      <c r="G5" s="101" t="s">
        <v>806</v>
      </c>
      <c r="H5" s="102" t="s">
        <v>809</v>
      </c>
      <c r="I5" s="103" t="s">
        <v>806</v>
      </c>
      <c r="J5" s="102" t="s">
        <v>809</v>
      </c>
      <c r="K5" s="103" t="s">
        <v>806</v>
      </c>
      <c r="L5" s="18"/>
      <c r="N5" s="28"/>
      <c r="O5"/>
      <c r="P5"/>
      <c r="Q5"/>
      <c r="R5"/>
      <c r="S5"/>
      <c r="T5"/>
      <c r="U5"/>
      <c r="V5"/>
      <c r="W5"/>
      <c r="X5" s="28"/>
      <c r="Y5"/>
      <c r="Z5"/>
      <c r="AA5"/>
      <c r="AB5"/>
      <c r="AC5"/>
      <c r="AD5"/>
      <c r="AE5"/>
      <c r="AF5"/>
      <c r="AG5"/>
      <c r="AH5"/>
      <c r="AI5"/>
      <c r="AJ5"/>
      <c r="AK5"/>
      <c r="AL5"/>
      <c r="AM5"/>
      <c r="AN5"/>
      <c r="AO5"/>
      <c r="AP5"/>
      <c r="AQ5"/>
      <c r="AR5"/>
      <c r="AS5"/>
      <c r="AT5"/>
      <c r="AU5"/>
      <c r="AV5"/>
    </row>
    <row r="6" spans="2:24" ht="15">
      <c r="B6" s="15"/>
      <c r="C6" s="24" t="s">
        <v>1</v>
      </c>
      <c r="D6" s="24">
        <v>58.81</v>
      </c>
      <c r="E6" s="43">
        <v>0</v>
      </c>
      <c r="F6" s="26">
        <f>D6+E6</f>
        <v>58.81</v>
      </c>
      <c r="G6" s="47"/>
      <c r="H6" s="25">
        <v>501.49</v>
      </c>
      <c r="I6" s="25"/>
      <c r="J6" s="24">
        <v>9119.2</v>
      </c>
      <c r="K6" s="27"/>
      <c r="L6" s="16"/>
      <c r="M6" s="31"/>
      <c r="O6" s="128" t="s">
        <v>844</v>
      </c>
      <c r="X6"/>
    </row>
    <row r="7" spans="2:24" ht="12.75">
      <c r="B7" s="15"/>
      <c r="C7" s="29" t="s">
        <v>2</v>
      </c>
      <c r="D7" s="29">
        <v>59.87</v>
      </c>
      <c r="E7" s="39">
        <v>0</v>
      </c>
      <c r="F7" s="36">
        <f aca="true" t="shared" si="0" ref="F7:F70">D7+E7</f>
        <v>59.87</v>
      </c>
      <c r="G7" s="48">
        <f>F7/F6-1</f>
        <v>0.01802414555347731</v>
      </c>
      <c r="H7" s="28">
        <v>510.28</v>
      </c>
      <c r="I7" s="38">
        <f>H7/H6-1</f>
        <v>0.017527767253584292</v>
      </c>
      <c r="J7" s="29">
        <v>9278.4</v>
      </c>
      <c r="K7" s="44">
        <f>J7/J6-1</f>
        <v>0.017457671725589874</v>
      </c>
      <c r="L7" s="16"/>
      <c r="N7" s="93"/>
      <c r="O7" s="11"/>
      <c r="P7" s="11"/>
      <c r="Q7" s="11"/>
      <c r="R7" s="11"/>
      <c r="S7" s="11"/>
      <c r="T7" s="11"/>
      <c r="U7" s="11"/>
      <c r="V7" s="14"/>
      <c r="X7"/>
    </row>
    <row r="8" spans="2:24" ht="12.75">
      <c r="B8" s="15"/>
      <c r="C8" s="29" t="s">
        <v>3</v>
      </c>
      <c r="D8" s="29">
        <v>60.06</v>
      </c>
      <c r="E8" s="39">
        <v>0</v>
      </c>
      <c r="F8" s="36">
        <f t="shared" si="0"/>
        <v>60.06</v>
      </c>
      <c r="G8" s="48">
        <f aca="true" t="shared" si="1" ref="G8:G71">F8/F7-1</f>
        <v>0.0031735426757977248</v>
      </c>
      <c r="H8" s="28">
        <v>511.19</v>
      </c>
      <c r="I8" s="38">
        <f aca="true" t="shared" si="2" ref="I8:I71">H8/H7-1</f>
        <v>0.0017833346398057337</v>
      </c>
      <c r="J8" s="29">
        <v>9298.2</v>
      </c>
      <c r="K8" s="44">
        <f aca="true" t="shared" si="3" ref="K8:K71">J8/J7-1</f>
        <v>0.0021339886187274892</v>
      </c>
      <c r="L8" s="16"/>
      <c r="N8" s="94"/>
      <c r="O8" s="81" t="s">
        <v>810</v>
      </c>
      <c r="P8" s="82"/>
      <c r="Q8" s="95"/>
      <c r="R8" s="83"/>
      <c r="S8" s="83"/>
      <c r="T8" s="83"/>
      <c r="U8" s="60"/>
      <c r="V8" s="16"/>
      <c r="X8"/>
    </row>
    <row r="9" spans="2:24" ht="13.5" thickBot="1">
      <c r="B9" s="15"/>
      <c r="C9" s="29" t="s">
        <v>5</v>
      </c>
      <c r="D9" s="29">
        <v>60.75</v>
      </c>
      <c r="E9" s="39">
        <v>0</v>
      </c>
      <c r="F9" s="36">
        <f t="shared" si="0"/>
        <v>60.75</v>
      </c>
      <c r="G9" s="48">
        <f t="shared" si="1"/>
        <v>0.011488511488511488</v>
      </c>
      <c r="H9" s="28">
        <v>512.15</v>
      </c>
      <c r="I9" s="38">
        <f t="shared" si="2"/>
        <v>0.0018779710088225876</v>
      </c>
      <c r="J9" s="29">
        <v>9327.7</v>
      </c>
      <c r="K9" s="44">
        <f t="shared" si="3"/>
        <v>0.0031726570734120774</v>
      </c>
      <c r="L9" s="16"/>
      <c r="N9" s="15"/>
      <c r="O9" s="61"/>
      <c r="P9" s="7"/>
      <c r="Q9" s="7"/>
      <c r="R9" s="7"/>
      <c r="S9" s="7"/>
      <c r="T9" s="7"/>
      <c r="U9" s="84"/>
      <c r="V9" s="16"/>
      <c r="X9"/>
    </row>
    <row r="10" spans="2:24" ht="12.75">
      <c r="B10" s="15"/>
      <c r="C10" s="29" t="s">
        <v>6</v>
      </c>
      <c r="D10" s="29">
        <v>60.37</v>
      </c>
      <c r="E10" s="39">
        <v>0</v>
      </c>
      <c r="F10" s="36">
        <f t="shared" si="0"/>
        <v>60.37</v>
      </c>
      <c r="G10" s="48">
        <f t="shared" si="1"/>
        <v>-0.006255144032921822</v>
      </c>
      <c r="H10" s="28">
        <v>512.77</v>
      </c>
      <c r="I10" s="38">
        <f t="shared" si="2"/>
        <v>0.0012105828370594374</v>
      </c>
      <c r="J10" s="29">
        <v>9345.3</v>
      </c>
      <c r="K10" s="44">
        <f t="shared" si="3"/>
        <v>0.0018868531363571694</v>
      </c>
      <c r="L10" s="16"/>
      <c r="N10" s="15"/>
      <c r="O10" s="85" t="s">
        <v>811</v>
      </c>
      <c r="P10" s="53"/>
      <c r="Q10" s="7"/>
      <c r="R10" s="247" t="s">
        <v>804</v>
      </c>
      <c r="S10" s="247"/>
      <c r="T10" s="7"/>
      <c r="U10" s="84"/>
      <c r="V10" s="16"/>
      <c r="X10"/>
    </row>
    <row r="11" spans="2:24" ht="12.75">
      <c r="B11" s="15"/>
      <c r="C11" s="29" t="s">
        <v>7</v>
      </c>
      <c r="D11" s="29">
        <v>59</v>
      </c>
      <c r="E11" s="39">
        <v>0</v>
      </c>
      <c r="F11" s="36">
        <f t="shared" si="0"/>
        <v>59</v>
      </c>
      <c r="G11" s="48">
        <f t="shared" si="1"/>
        <v>-0.0226933907569985</v>
      </c>
      <c r="H11" s="28">
        <v>507.33</v>
      </c>
      <c r="I11" s="38">
        <f t="shared" si="2"/>
        <v>-0.010609044990931626</v>
      </c>
      <c r="J11" s="29">
        <v>9248.5</v>
      </c>
      <c r="K11" s="44">
        <f t="shared" si="3"/>
        <v>-0.010358147946026297</v>
      </c>
      <c r="L11" s="16"/>
      <c r="N11" s="15"/>
      <c r="O11" s="86" t="s">
        <v>812</v>
      </c>
      <c r="P11" s="50">
        <v>0.3794095218157016</v>
      </c>
      <c r="Q11" s="7"/>
      <c r="R11" s="247"/>
      <c r="S11" s="247"/>
      <c r="T11" s="7"/>
      <c r="U11" s="84"/>
      <c r="V11" s="16"/>
      <c r="X11"/>
    </row>
    <row r="12" spans="2:24" ht="15">
      <c r="B12" s="15"/>
      <c r="C12" s="29" t="s">
        <v>8</v>
      </c>
      <c r="D12" s="29">
        <v>57.44</v>
      </c>
      <c r="E12" s="39">
        <v>0</v>
      </c>
      <c r="F12" s="36">
        <f t="shared" si="0"/>
        <v>57.44</v>
      </c>
      <c r="G12" s="48">
        <f t="shared" si="1"/>
        <v>-0.026440677966101722</v>
      </c>
      <c r="H12" s="28">
        <v>506.18</v>
      </c>
      <c r="I12" s="38">
        <f t="shared" si="2"/>
        <v>-0.0022667691640548826</v>
      </c>
      <c r="J12" s="29">
        <v>9213.1</v>
      </c>
      <c r="K12" s="44">
        <f t="shared" si="3"/>
        <v>-0.003827647726658334</v>
      </c>
      <c r="L12" s="16"/>
      <c r="N12" s="15"/>
      <c r="O12" s="124" t="s">
        <v>813</v>
      </c>
      <c r="P12" s="125">
        <v>0.14395158524441934</v>
      </c>
      <c r="Q12" s="7"/>
      <c r="R12" s="247"/>
      <c r="S12" s="247"/>
      <c r="T12" s="7"/>
      <c r="U12" s="84"/>
      <c r="V12" s="16"/>
      <c r="X12"/>
    </row>
    <row r="13" spans="2:24" ht="12.75">
      <c r="B13" s="15"/>
      <c r="C13" s="29" t="s">
        <v>9</v>
      </c>
      <c r="D13" s="29">
        <v>57</v>
      </c>
      <c r="E13" s="39">
        <v>0</v>
      </c>
      <c r="F13" s="36">
        <f t="shared" si="0"/>
        <v>57</v>
      </c>
      <c r="G13" s="48">
        <f t="shared" si="1"/>
        <v>-0.007660167130919215</v>
      </c>
      <c r="H13" s="28">
        <v>501.64</v>
      </c>
      <c r="I13" s="38">
        <f t="shared" si="2"/>
        <v>-0.008969141412145887</v>
      </c>
      <c r="J13" s="29">
        <v>9141.1</v>
      </c>
      <c r="K13" s="44">
        <f t="shared" si="3"/>
        <v>-0.007814959134276211</v>
      </c>
      <c r="L13" s="16"/>
      <c r="N13" s="15"/>
      <c r="O13" s="86" t="s">
        <v>814</v>
      </c>
      <c r="P13" s="50">
        <v>0.1428192460714622</v>
      </c>
      <c r="Q13" s="7"/>
      <c r="R13" s="247"/>
      <c r="S13" s="247"/>
      <c r="T13" s="7"/>
      <c r="U13" s="84"/>
      <c r="V13" s="16"/>
      <c r="X13"/>
    </row>
    <row r="14" spans="2:24" ht="15">
      <c r="B14" s="15"/>
      <c r="C14" s="29" t="s">
        <v>10</v>
      </c>
      <c r="D14" s="29">
        <v>54.37</v>
      </c>
      <c r="E14" s="39">
        <v>0</v>
      </c>
      <c r="F14" s="36">
        <f t="shared" si="0"/>
        <v>54.37</v>
      </c>
      <c r="G14" s="48">
        <f t="shared" si="1"/>
        <v>-0.04614035087719304</v>
      </c>
      <c r="H14" s="28">
        <v>487.47</v>
      </c>
      <c r="I14" s="38">
        <f t="shared" si="2"/>
        <v>-0.028247348696276098</v>
      </c>
      <c r="J14" s="29">
        <v>8875.5</v>
      </c>
      <c r="K14" s="44">
        <f t="shared" si="3"/>
        <v>-0.02905558412007314</v>
      </c>
      <c r="L14" s="16"/>
      <c r="N14" s="15"/>
      <c r="O14" s="124" t="s">
        <v>815</v>
      </c>
      <c r="P14" s="125">
        <v>0.02251515993559877</v>
      </c>
      <c r="Q14" s="7"/>
      <c r="R14" s="247"/>
      <c r="S14" s="247"/>
      <c r="T14" s="7"/>
      <c r="U14" s="84"/>
      <c r="V14" s="16"/>
      <c r="X14"/>
    </row>
    <row r="15" spans="2:24" ht="13.5" thickBot="1">
      <c r="B15" s="15"/>
      <c r="C15" s="29" t="s">
        <v>11</v>
      </c>
      <c r="D15" s="29">
        <v>54.62</v>
      </c>
      <c r="E15" s="39">
        <v>0</v>
      </c>
      <c r="F15" s="36">
        <f t="shared" si="0"/>
        <v>54.62</v>
      </c>
      <c r="G15" s="48">
        <f t="shared" si="1"/>
        <v>0.00459812396542203</v>
      </c>
      <c r="H15" s="28">
        <v>491.61</v>
      </c>
      <c r="I15" s="38">
        <f t="shared" si="2"/>
        <v>0.008492830328020062</v>
      </c>
      <c r="J15" s="29">
        <v>8938.6</v>
      </c>
      <c r="K15" s="44">
        <f t="shared" si="3"/>
        <v>0.00710945862204948</v>
      </c>
      <c r="L15" s="16"/>
      <c r="N15" s="15"/>
      <c r="O15" s="87" t="s">
        <v>816</v>
      </c>
      <c r="P15" s="51">
        <v>758</v>
      </c>
      <c r="Q15" s="7"/>
      <c r="R15" s="247"/>
      <c r="S15" s="247"/>
      <c r="T15" s="7"/>
      <c r="U15" s="84"/>
      <c r="V15" s="16"/>
      <c r="X15"/>
    </row>
    <row r="16" spans="2:24" ht="12.75">
      <c r="B16" s="15"/>
      <c r="C16" s="29" t="s">
        <v>12</v>
      </c>
      <c r="D16" s="29">
        <v>54.44</v>
      </c>
      <c r="E16" s="39">
        <v>0</v>
      </c>
      <c r="F16" s="36">
        <f t="shared" si="0"/>
        <v>54.44</v>
      </c>
      <c r="G16" s="48">
        <f t="shared" si="1"/>
        <v>-0.003295496155254485</v>
      </c>
      <c r="H16" s="28">
        <v>497.75</v>
      </c>
      <c r="I16" s="38">
        <f t="shared" si="2"/>
        <v>0.012489575069668968</v>
      </c>
      <c r="J16" s="29">
        <v>9066.1</v>
      </c>
      <c r="K16" s="44">
        <f t="shared" si="3"/>
        <v>0.014263978699125213</v>
      </c>
      <c r="L16" s="16"/>
      <c r="N16" s="15"/>
      <c r="O16" s="61"/>
      <c r="P16" s="7"/>
      <c r="Q16" s="7"/>
      <c r="R16" s="7"/>
      <c r="S16" s="7"/>
      <c r="T16" s="7"/>
      <c r="U16" s="84"/>
      <c r="V16" s="16"/>
      <c r="X16"/>
    </row>
    <row r="17" spans="2:24" ht="13.5" thickBot="1">
      <c r="B17" s="15"/>
      <c r="C17" s="29" t="s">
        <v>13</v>
      </c>
      <c r="D17" s="29">
        <v>55.5</v>
      </c>
      <c r="E17" s="39">
        <v>0</v>
      </c>
      <c r="F17" s="36">
        <f t="shared" si="0"/>
        <v>55.5</v>
      </c>
      <c r="G17" s="48">
        <f t="shared" si="1"/>
        <v>0.01947097722263047</v>
      </c>
      <c r="H17" s="28">
        <v>501.35</v>
      </c>
      <c r="I17" s="38">
        <f t="shared" si="2"/>
        <v>0.007232546459065903</v>
      </c>
      <c r="J17" s="29">
        <v>9131.3</v>
      </c>
      <c r="K17" s="44">
        <f t="shared" si="3"/>
        <v>0.00719162594720979</v>
      </c>
      <c r="L17" s="16"/>
      <c r="N17" s="15"/>
      <c r="O17" s="61" t="s">
        <v>817</v>
      </c>
      <c r="P17" s="7"/>
      <c r="Q17" s="7"/>
      <c r="R17" s="7"/>
      <c r="S17" s="7"/>
      <c r="T17" s="7"/>
      <c r="U17" s="84"/>
      <c r="V17" s="16"/>
      <c r="X17"/>
    </row>
    <row r="18" spans="2:24" ht="12.75">
      <c r="B18" s="15"/>
      <c r="C18" s="29" t="s">
        <v>14</v>
      </c>
      <c r="D18" s="29">
        <v>54.31</v>
      </c>
      <c r="E18" s="39">
        <v>0</v>
      </c>
      <c r="F18" s="36">
        <f t="shared" si="0"/>
        <v>54.31</v>
      </c>
      <c r="G18" s="48">
        <f t="shared" si="1"/>
        <v>-0.021441441441441444</v>
      </c>
      <c r="H18" s="28">
        <v>497.95</v>
      </c>
      <c r="I18" s="38">
        <f t="shared" si="2"/>
        <v>-0.006781689438516092</v>
      </c>
      <c r="J18" s="29">
        <v>9079.8</v>
      </c>
      <c r="K18" s="44">
        <f t="shared" si="3"/>
        <v>-0.005639941738854293</v>
      </c>
      <c r="L18" s="16"/>
      <c r="N18" s="15"/>
      <c r="O18" s="88"/>
      <c r="P18" s="52" t="s">
        <v>822</v>
      </c>
      <c r="Q18" s="52" t="s">
        <v>823</v>
      </c>
      <c r="R18" s="52" t="s">
        <v>824</v>
      </c>
      <c r="S18" s="52" t="s">
        <v>825</v>
      </c>
      <c r="T18" s="52" t="s">
        <v>826</v>
      </c>
      <c r="U18" s="84"/>
      <c r="V18" s="16"/>
      <c r="X18"/>
    </row>
    <row r="19" spans="2:24" ht="12.75">
      <c r="B19" s="15"/>
      <c r="C19" s="29" t="s">
        <v>15</v>
      </c>
      <c r="D19" s="29">
        <v>55.19</v>
      </c>
      <c r="E19" s="39">
        <v>0</v>
      </c>
      <c r="F19" s="36">
        <f t="shared" si="0"/>
        <v>55.19</v>
      </c>
      <c r="G19" s="48">
        <f t="shared" si="1"/>
        <v>0.01620327748112671</v>
      </c>
      <c r="H19" s="28">
        <v>503.67</v>
      </c>
      <c r="I19" s="38">
        <f t="shared" si="2"/>
        <v>0.01148709709810225</v>
      </c>
      <c r="J19" s="29">
        <v>9182.4</v>
      </c>
      <c r="K19" s="44">
        <f t="shared" si="3"/>
        <v>0.011299808365823116</v>
      </c>
      <c r="L19" s="16"/>
      <c r="N19" s="15"/>
      <c r="O19" s="86" t="s">
        <v>818</v>
      </c>
      <c r="P19" s="50">
        <v>1</v>
      </c>
      <c r="Q19" s="50">
        <v>0.06444511345233067</v>
      </c>
      <c r="R19" s="50">
        <v>0.06444511345233067</v>
      </c>
      <c r="S19" s="50">
        <v>127.12762101878721</v>
      </c>
      <c r="T19" s="50">
        <v>2.3144726814538338E-27</v>
      </c>
      <c r="U19" s="84"/>
      <c r="V19" s="16"/>
      <c r="X19"/>
    </row>
    <row r="20" spans="2:24" ht="12.75">
      <c r="B20" s="15"/>
      <c r="C20" s="29" t="s">
        <v>16</v>
      </c>
      <c r="D20" s="29">
        <v>56.5</v>
      </c>
      <c r="E20" s="39">
        <v>0</v>
      </c>
      <c r="F20" s="36">
        <f t="shared" si="0"/>
        <v>56.5</v>
      </c>
      <c r="G20" s="48">
        <f t="shared" si="1"/>
        <v>0.023736184091320833</v>
      </c>
      <c r="H20" s="28">
        <v>511.92</v>
      </c>
      <c r="I20" s="38">
        <f t="shared" si="2"/>
        <v>0.01637977247006961</v>
      </c>
      <c r="J20" s="29">
        <v>9331.6</v>
      </c>
      <c r="K20" s="44">
        <f t="shared" si="3"/>
        <v>0.01624847534413676</v>
      </c>
      <c r="L20" s="16"/>
      <c r="N20" s="15"/>
      <c r="O20" s="86" t="s">
        <v>819</v>
      </c>
      <c r="P20" s="50">
        <v>756</v>
      </c>
      <c r="Q20" s="50">
        <v>0.3832409147557474</v>
      </c>
      <c r="R20" s="50">
        <v>0.0005069324269255918</v>
      </c>
      <c r="S20" s="50"/>
      <c r="T20" s="50"/>
      <c r="U20" s="84"/>
      <c r="V20" s="16"/>
      <c r="X20"/>
    </row>
    <row r="21" spans="2:24" ht="13.5" thickBot="1">
      <c r="B21" s="15"/>
      <c r="C21" s="29" t="s">
        <v>17</v>
      </c>
      <c r="D21" s="29">
        <v>56.25</v>
      </c>
      <c r="E21" s="39">
        <v>0</v>
      </c>
      <c r="F21" s="36">
        <f t="shared" si="0"/>
        <v>56.25</v>
      </c>
      <c r="G21" s="48">
        <f t="shared" si="1"/>
        <v>-0.004424778761061954</v>
      </c>
      <c r="H21" s="28">
        <v>507.9</v>
      </c>
      <c r="I21" s="38">
        <f t="shared" si="2"/>
        <v>-0.007852789498359214</v>
      </c>
      <c r="J21" s="29">
        <v>9266.1</v>
      </c>
      <c r="K21" s="44">
        <f t="shared" si="3"/>
        <v>-0.007019160701273064</v>
      </c>
      <c r="L21" s="16"/>
      <c r="N21" s="15"/>
      <c r="O21" s="87" t="s">
        <v>820</v>
      </c>
      <c r="P21" s="51">
        <v>757</v>
      </c>
      <c r="Q21" s="51">
        <v>0.44768602820807807</v>
      </c>
      <c r="R21" s="51"/>
      <c r="S21" s="51"/>
      <c r="T21" s="51"/>
      <c r="U21" s="84"/>
      <c r="V21" s="16"/>
      <c r="X21"/>
    </row>
    <row r="22" spans="2:24" ht="13.5" thickBot="1">
      <c r="B22" s="15"/>
      <c r="C22" s="29" t="s">
        <v>18</v>
      </c>
      <c r="D22" s="29">
        <v>55.94</v>
      </c>
      <c r="E22" s="39">
        <v>0</v>
      </c>
      <c r="F22" s="36">
        <f t="shared" si="0"/>
        <v>55.94</v>
      </c>
      <c r="G22" s="48">
        <f t="shared" si="1"/>
        <v>-0.005511111111111133</v>
      </c>
      <c r="H22" s="28">
        <v>503.79</v>
      </c>
      <c r="I22" s="38">
        <f t="shared" si="2"/>
        <v>-0.008092144122858747</v>
      </c>
      <c r="J22" s="29">
        <v>9196.8</v>
      </c>
      <c r="K22" s="44">
        <f t="shared" si="3"/>
        <v>-0.0074788746074401224</v>
      </c>
      <c r="L22" s="16"/>
      <c r="N22" s="15"/>
      <c r="O22" s="61"/>
      <c r="P22" s="7"/>
      <c r="Q22" s="7"/>
      <c r="R22" s="7"/>
      <c r="S22" s="7"/>
      <c r="T22" s="7"/>
      <c r="U22" s="84"/>
      <c r="V22" s="16"/>
      <c r="X22"/>
    </row>
    <row r="23" spans="2:24" ht="12.75">
      <c r="B23" s="15"/>
      <c r="C23" s="29" t="s">
        <v>19</v>
      </c>
      <c r="D23" s="29">
        <v>56</v>
      </c>
      <c r="E23" s="39">
        <v>0</v>
      </c>
      <c r="F23" s="36">
        <f t="shared" si="0"/>
        <v>56</v>
      </c>
      <c r="G23" s="48">
        <f t="shared" si="1"/>
        <v>0.0010725777618878496</v>
      </c>
      <c r="H23" s="28">
        <v>500.68</v>
      </c>
      <c r="I23" s="38">
        <f t="shared" si="2"/>
        <v>-0.006173207090255928</v>
      </c>
      <c r="J23" s="29">
        <v>9146.4</v>
      </c>
      <c r="K23" s="44">
        <f t="shared" si="3"/>
        <v>-0.005480167014613735</v>
      </c>
      <c r="L23" s="16"/>
      <c r="N23" s="15"/>
      <c r="O23" s="88"/>
      <c r="P23" s="52" t="s">
        <v>827</v>
      </c>
      <c r="Q23" s="52" t="s">
        <v>815</v>
      </c>
      <c r="R23" s="52" t="s">
        <v>828</v>
      </c>
      <c r="S23" s="52" t="s">
        <v>829</v>
      </c>
      <c r="T23" s="52" t="s">
        <v>830</v>
      </c>
      <c r="U23" s="89" t="s">
        <v>831</v>
      </c>
      <c r="V23" s="16"/>
      <c r="X23"/>
    </row>
    <row r="24" spans="2:24" ht="15">
      <c r="B24" s="15"/>
      <c r="C24" s="29" t="s">
        <v>20</v>
      </c>
      <c r="D24" s="29">
        <v>57.87</v>
      </c>
      <c r="E24" s="39">
        <v>0</v>
      </c>
      <c r="F24" s="36">
        <f t="shared" si="0"/>
        <v>57.87</v>
      </c>
      <c r="G24" s="48">
        <f t="shared" si="1"/>
        <v>0.033392857142857</v>
      </c>
      <c r="H24" s="28">
        <v>500.28</v>
      </c>
      <c r="I24" s="38">
        <f t="shared" si="2"/>
        <v>-0.0007989134776704709</v>
      </c>
      <c r="J24" s="29">
        <v>9123.3</v>
      </c>
      <c r="K24" s="44">
        <f t="shared" si="3"/>
        <v>-0.0025255838362634453</v>
      </c>
      <c r="L24" s="16"/>
      <c r="N24" s="15"/>
      <c r="O24" s="124" t="s">
        <v>821</v>
      </c>
      <c r="P24" s="125">
        <v>-0.0003170788992205805</v>
      </c>
      <c r="Q24" s="50">
        <v>0.0008183845954024606</v>
      </c>
      <c r="R24" s="50">
        <v>-0.38744485294795805</v>
      </c>
      <c r="S24" s="50">
        <v>0.6985359551278881</v>
      </c>
      <c r="T24" s="50">
        <v>-0.0019236561915093606</v>
      </c>
      <c r="U24" s="90">
        <v>0.0012894983930681995</v>
      </c>
      <c r="V24" s="16"/>
      <c r="X24"/>
    </row>
    <row r="25" spans="2:24" ht="15">
      <c r="B25" s="15"/>
      <c r="C25" s="29" t="s">
        <v>21</v>
      </c>
      <c r="D25" s="29">
        <v>56</v>
      </c>
      <c r="E25" s="39">
        <v>0</v>
      </c>
      <c r="F25" s="36">
        <f t="shared" si="0"/>
        <v>56</v>
      </c>
      <c r="G25" s="48">
        <f t="shared" si="1"/>
        <v>-0.03231380680836349</v>
      </c>
      <c r="H25" s="28">
        <v>505.2</v>
      </c>
      <c r="I25" s="38">
        <f t="shared" si="2"/>
        <v>0.009834492684096974</v>
      </c>
      <c r="J25" s="29">
        <v>9216</v>
      </c>
      <c r="K25" s="44">
        <f t="shared" si="3"/>
        <v>0.010160797080003947</v>
      </c>
      <c r="L25" s="16"/>
      <c r="N25" s="15"/>
      <c r="O25" s="126" t="s">
        <v>832</v>
      </c>
      <c r="P25" s="127">
        <v>0.8487746700676956</v>
      </c>
      <c r="Q25" s="91">
        <v>0.07527875891583334</v>
      </c>
      <c r="R25" s="91">
        <v>11.275088514898101</v>
      </c>
      <c r="S25" s="91">
        <v>2.314472681453828E-27</v>
      </c>
      <c r="T25" s="91">
        <v>0.7009943411791935</v>
      </c>
      <c r="U25" s="92">
        <v>0.9965549989561977</v>
      </c>
      <c r="V25" s="16"/>
      <c r="X25"/>
    </row>
    <row r="26" spans="2:22" ht="12.75">
      <c r="B26" s="15"/>
      <c r="C26" s="29" t="s">
        <v>22</v>
      </c>
      <c r="D26" s="29">
        <v>57.87</v>
      </c>
      <c r="E26" s="39">
        <v>0</v>
      </c>
      <c r="F26" s="36">
        <f t="shared" si="0"/>
        <v>57.87</v>
      </c>
      <c r="G26" s="48">
        <f t="shared" si="1"/>
        <v>0.033392857142857</v>
      </c>
      <c r="H26" s="28">
        <v>509.22</v>
      </c>
      <c r="I26" s="38">
        <f t="shared" si="2"/>
        <v>0.007957244655582008</v>
      </c>
      <c r="J26" s="29">
        <v>9305.6</v>
      </c>
      <c r="K26" s="44">
        <f t="shared" si="3"/>
        <v>0.009722222222222188</v>
      </c>
      <c r="L26" s="16"/>
      <c r="N26" s="19"/>
      <c r="O26" s="20"/>
      <c r="P26" s="20"/>
      <c r="Q26" s="20"/>
      <c r="R26" s="20"/>
      <c r="S26" s="20"/>
      <c r="T26" s="20"/>
      <c r="U26" s="20"/>
      <c r="V26" s="21"/>
    </row>
    <row r="27" spans="2:14" ht="12.75">
      <c r="B27" s="15"/>
      <c r="C27" s="29" t="s">
        <v>23</v>
      </c>
      <c r="D27" s="29">
        <v>57.87</v>
      </c>
      <c r="E27" s="39">
        <v>0</v>
      </c>
      <c r="F27" s="36">
        <f t="shared" si="0"/>
        <v>57.87</v>
      </c>
      <c r="G27" s="48">
        <f t="shared" si="1"/>
        <v>0</v>
      </c>
      <c r="H27" s="28">
        <v>513.13</v>
      </c>
      <c r="I27" s="38">
        <f t="shared" si="2"/>
        <v>0.007678410117434531</v>
      </c>
      <c r="J27" s="29">
        <v>9372.5</v>
      </c>
      <c r="K27" s="44">
        <f t="shared" si="3"/>
        <v>0.0071892193947729055</v>
      </c>
      <c r="L27" s="16"/>
      <c r="N27"/>
    </row>
    <row r="28" spans="2:22" ht="15">
      <c r="B28" s="15"/>
      <c r="C28" s="29" t="s">
        <v>24</v>
      </c>
      <c r="D28" s="29">
        <v>56.62</v>
      </c>
      <c r="E28" s="39">
        <v>0</v>
      </c>
      <c r="F28" s="36">
        <f t="shared" si="0"/>
        <v>56.62</v>
      </c>
      <c r="G28" s="48">
        <f t="shared" si="1"/>
        <v>-0.021600138240884692</v>
      </c>
      <c r="H28" s="28">
        <v>510.63</v>
      </c>
      <c r="I28" s="38">
        <f t="shared" si="2"/>
        <v>-0.004872059711963805</v>
      </c>
      <c r="J28" s="29">
        <v>9340.8</v>
      </c>
      <c r="K28" s="44">
        <f t="shared" si="3"/>
        <v>-0.0033822352627368435</v>
      </c>
      <c r="L28" s="16"/>
      <c r="O28" s="128" t="s">
        <v>845</v>
      </c>
      <c r="P28" s="28"/>
      <c r="Q28" s="28"/>
      <c r="R28" s="28"/>
      <c r="S28" s="28"/>
      <c r="T28" s="28"/>
      <c r="U28" s="28"/>
      <c r="V28" s="63"/>
    </row>
    <row r="29" spans="2:22" ht="12.75">
      <c r="B29" s="15"/>
      <c r="C29" s="29" t="s">
        <v>25</v>
      </c>
      <c r="D29" s="29">
        <v>59.25</v>
      </c>
      <c r="E29" s="39">
        <v>0</v>
      </c>
      <c r="F29" s="36">
        <f t="shared" si="0"/>
        <v>59.25</v>
      </c>
      <c r="G29" s="48">
        <f t="shared" si="1"/>
        <v>0.046450017661603615</v>
      </c>
      <c r="H29" s="28">
        <v>520.72</v>
      </c>
      <c r="I29" s="38">
        <f t="shared" si="2"/>
        <v>0.01975990443178044</v>
      </c>
      <c r="J29" s="29">
        <v>9524.3</v>
      </c>
      <c r="K29" s="44">
        <f t="shared" si="3"/>
        <v>0.019644998287084547</v>
      </c>
      <c r="L29" s="16"/>
      <c r="N29" s="10"/>
      <c r="O29" s="11"/>
      <c r="P29" s="11"/>
      <c r="Q29" s="11"/>
      <c r="R29" s="11"/>
      <c r="S29" s="11"/>
      <c r="T29" s="11"/>
      <c r="U29" s="11"/>
      <c r="V29" s="16"/>
    </row>
    <row r="30" spans="2:22" ht="12.75">
      <c r="B30" s="15"/>
      <c r="C30" s="29" t="s">
        <v>26</v>
      </c>
      <c r="D30" s="29">
        <v>59.94</v>
      </c>
      <c r="E30" s="39">
        <v>0</v>
      </c>
      <c r="F30" s="36">
        <f t="shared" si="0"/>
        <v>59.94</v>
      </c>
      <c r="G30" s="48">
        <f t="shared" si="1"/>
        <v>0.011645569620253093</v>
      </c>
      <c r="H30" s="28">
        <v>523</v>
      </c>
      <c r="I30" s="38">
        <f t="shared" si="2"/>
        <v>0.0043785527730833</v>
      </c>
      <c r="J30" s="29">
        <v>9565.6</v>
      </c>
      <c r="K30" s="44">
        <f t="shared" si="3"/>
        <v>0.004336276681750961</v>
      </c>
      <c r="L30" s="16"/>
      <c r="N30" s="15"/>
      <c r="O30" s="81" t="s">
        <v>810</v>
      </c>
      <c r="P30" s="95"/>
      <c r="Q30" s="83"/>
      <c r="R30" s="83"/>
      <c r="S30" s="83"/>
      <c r="T30" s="83"/>
      <c r="U30" s="60"/>
      <c r="V30" s="16"/>
    </row>
    <row r="31" spans="2:22" ht="13.5" thickBot="1">
      <c r="B31" s="15"/>
      <c r="C31" s="29" t="s">
        <v>27</v>
      </c>
      <c r="D31" s="29">
        <v>59.56</v>
      </c>
      <c r="E31" s="39">
        <v>0</v>
      </c>
      <c r="F31" s="36">
        <f t="shared" si="0"/>
        <v>59.56</v>
      </c>
      <c r="G31" s="48">
        <f t="shared" si="1"/>
        <v>-0.006339673006339641</v>
      </c>
      <c r="H31" s="28">
        <v>523.58</v>
      </c>
      <c r="I31" s="38">
        <f t="shared" si="2"/>
        <v>0.0011089866156788197</v>
      </c>
      <c r="J31" s="29">
        <v>9592.8</v>
      </c>
      <c r="K31" s="44">
        <f t="shared" si="3"/>
        <v>0.0028435226227312427</v>
      </c>
      <c r="L31" s="16"/>
      <c r="N31" s="15"/>
      <c r="O31" s="61"/>
      <c r="P31" s="7"/>
      <c r="Q31" s="7"/>
      <c r="R31" s="7"/>
      <c r="S31" s="7"/>
      <c r="T31" s="7"/>
      <c r="U31" s="84"/>
      <c r="V31" s="16"/>
    </row>
    <row r="32" spans="2:22" ht="12.75">
      <c r="B32" s="15"/>
      <c r="C32" s="29" t="s">
        <v>28</v>
      </c>
      <c r="D32" s="29">
        <v>59.87</v>
      </c>
      <c r="E32" s="39">
        <v>0</v>
      </c>
      <c r="F32" s="36">
        <f t="shared" si="0"/>
        <v>59.87</v>
      </c>
      <c r="G32" s="48">
        <f t="shared" si="1"/>
        <v>0.005204835460040247</v>
      </c>
      <c r="H32" s="28">
        <v>522.97</v>
      </c>
      <c r="I32" s="38">
        <f t="shared" si="2"/>
        <v>-0.0011650559608846756</v>
      </c>
      <c r="J32" s="29">
        <v>9581.9</v>
      </c>
      <c r="K32" s="44">
        <f t="shared" si="3"/>
        <v>-0.001136268868317858</v>
      </c>
      <c r="L32" s="16"/>
      <c r="N32" s="15"/>
      <c r="O32" s="85" t="s">
        <v>811</v>
      </c>
      <c r="P32" s="53"/>
      <c r="Q32" s="7"/>
      <c r="R32" s="247" t="s">
        <v>833</v>
      </c>
      <c r="S32" s="247"/>
      <c r="T32" s="7"/>
      <c r="U32" s="84"/>
      <c r="V32" s="16"/>
    </row>
    <row r="33" spans="2:22" ht="12.75">
      <c r="B33" s="15"/>
      <c r="C33" s="29" t="s">
        <v>29</v>
      </c>
      <c r="D33" s="29">
        <v>60.75</v>
      </c>
      <c r="E33" s="39">
        <v>0</v>
      </c>
      <c r="F33" s="36">
        <f t="shared" si="0"/>
        <v>60.75</v>
      </c>
      <c r="G33" s="48">
        <f t="shared" si="1"/>
        <v>0.01469851344579931</v>
      </c>
      <c r="H33" s="28">
        <v>526.31</v>
      </c>
      <c r="I33" s="38">
        <f t="shared" si="2"/>
        <v>0.006386599613744437</v>
      </c>
      <c r="J33" s="29">
        <v>9646.7</v>
      </c>
      <c r="K33" s="44">
        <f t="shared" si="3"/>
        <v>0.006762750602699041</v>
      </c>
      <c r="L33" s="16"/>
      <c r="N33" s="15"/>
      <c r="O33" s="86" t="s">
        <v>812</v>
      </c>
      <c r="P33" s="50">
        <v>0.24957809965861366</v>
      </c>
      <c r="Q33" s="7"/>
      <c r="R33" s="247"/>
      <c r="S33" s="247"/>
      <c r="T33" s="7"/>
      <c r="U33" s="84"/>
      <c r="V33" s="16"/>
    </row>
    <row r="34" spans="2:22" ht="15">
      <c r="B34" s="15"/>
      <c r="C34" s="29" t="s">
        <v>30</v>
      </c>
      <c r="D34" s="29">
        <v>60.69</v>
      </c>
      <c r="E34" s="39">
        <v>0</v>
      </c>
      <c r="F34" s="36">
        <f t="shared" si="0"/>
        <v>60.69</v>
      </c>
      <c r="G34" s="48">
        <f t="shared" si="1"/>
        <v>-0.0009876543209876854</v>
      </c>
      <c r="H34" s="28">
        <v>525.97</v>
      </c>
      <c r="I34" s="38">
        <f t="shared" si="2"/>
        <v>-0.0006460071060779837</v>
      </c>
      <c r="J34" s="29">
        <v>9641.8</v>
      </c>
      <c r="K34" s="44">
        <f t="shared" si="3"/>
        <v>-0.0005079457223715611</v>
      </c>
      <c r="L34" s="16"/>
      <c r="N34" s="15"/>
      <c r="O34" s="124" t="s">
        <v>813</v>
      </c>
      <c r="P34" s="125">
        <v>0.06228922782920489</v>
      </c>
      <c r="Q34" s="7"/>
      <c r="R34" s="247"/>
      <c r="S34" s="247"/>
      <c r="T34" s="7"/>
      <c r="U34" s="84"/>
      <c r="V34" s="16"/>
    </row>
    <row r="35" spans="2:22" ht="12.75">
      <c r="B35" s="15"/>
      <c r="C35" s="29" t="s">
        <v>31</v>
      </c>
      <c r="D35" s="29">
        <v>62.62</v>
      </c>
      <c r="E35" s="39">
        <v>0</v>
      </c>
      <c r="F35" s="36">
        <f t="shared" si="0"/>
        <v>62.62</v>
      </c>
      <c r="G35" s="48">
        <f t="shared" si="1"/>
        <v>0.0318009556763883</v>
      </c>
      <c r="H35" s="28">
        <v>529.96</v>
      </c>
      <c r="I35" s="38">
        <f t="shared" si="2"/>
        <v>0.00758598399148247</v>
      </c>
      <c r="J35" s="29">
        <v>9721.4</v>
      </c>
      <c r="K35" s="44">
        <f t="shared" si="3"/>
        <v>0.008255719886328228</v>
      </c>
      <c r="L35" s="16"/>
      <c r="N35" s="15"/>
      <c r="O35" s="86" t="s">
        <v>814</v>
      </c>
      <c r="P35" s="50">
        <v>0.0610488696649578</v>
      </c>
      <c r="Q35" s="7"/>
      <c r="R35" s="247"/>
      <c r="S35" s="247"/>
      <c r="T35" s="7"/>
      <c r="U35" s="84"/>
      <c r="V35" s="16"/>
    </row>
    <row r="36" spans="2:22" ht="15">
      <c r="B36" s="15"/>
      <c r="C36" s="29" t="s">
        <v>32</v>
      </c>
      <c r="D36" s="29">
        <v>62.31</v>
      </c>
      <c r="E36" s="40">
        <v>0.315</v>
      </c>
      <c r="F36" s="41">
        <f t="shared" si="0"/>
        <v>62.625</v>
      </c>
      <c r="G36" s="48">
        <f t="shared" si="1"/>
        <v>7.984669434679681E-05</v>
      </c>
      <c r="H36" s="28">
        <v>530.75</v>
      </c>
      <c r="I36" s="38">
        <f t="shared" si="2"/>
        <v>0.0014906785417767576</v>
      </c>
      <c r="J36" s="29">
        <v>9732</v>
      </c>
      <c r="K36" s="44">
        <f t="shared" si="3"/>
        <v>0.0010903779291049354</v>
      </c>
      <c r="L36" s="16"/>
      <c r="N36" s="15"/>
      <c r="O36" s="124" t="s">
        <v>815</v>
      </c>
      <c r="P36" s="125">
        <v>0.023564613727095972</v>
      </c>
      <c r="Q36" s="7"/>
      <c r="R36" s="247"/>
      <c r="S36" s="247"/>
      <c r="T36" s="7"/>
      <c r="U36" s="84"/>
      <c r="V36" s="16"/>
    </row>
    <row r="37" spans="2:22" ht="13.5" thickBot="1">
      <c r="B37" s="15"/>
      <c r="C37" s="29" t="s">
        <v>33</v>
      </c>
      <c r="D37" s="29">
        <v>62.31</v>
      </c>
      <c r="E37" s="42">
        <v>0</v>
      </c>
      <c r="F37" s="36">
        <f t="shared" si="0"/>
        <v>62.31</v>
      </c>
      <c r="G37" s="48">
        <f t="shared" si="1"/>
        <v>-0.005029940119760434</v>
      </c>
      <c r="H37" s="28">
        <v>532.61</v>
      </c>
      <c r="I37" s="38">
        <f t="shared" si="2"/>
        <v>0.003504474799811641</v>
      </c>
      <c r="J37" s="29">
        <v>9765.8</v>
      </c>
      <c r="K37" s="44">
        <f t="shared" si="3"/>
        <v>0.0034730785039045475</v>
      </c>
      <c r="L37" s="16"/>
      <c r="N37" s="15"/>
      <c r="O37" s="87" t="s">
        <v>816</v>
      </c>
      <c r="P37" s="51">
        <v>758</v>
      </c>
      <c r="Q37" s="7"/>
      <c r="R37" s="247"/>
      <c r="S37" s="247"/>
      <c r="T37" s="7"/>
      <c r="U37" s="84"/>
      <c r="V37" s="16"/>
    </row>
    <row r="38" spans="2:22" ht="12.75">
      <c r="B38" s="15"/>
      <c r="C38" s="29" t="s">
        <v>34</v>
      </c>
      <c r="D38" s="29">
        <v>61.75</v>
      </c>
      <c r="E38" s="42">
        <v>0</v>
      </c>
      <c r="F38" s="36">
        <f t="shared" si="0"/>
        <v>61.75</v>
      </c>
      <c r="G38" s="48">
        <f t="shared" si="1"/>
        <v>-0.008987321457230024</v>
      </c>
      <c r="H38" s="28">
        <v>531.28</v>
      </c>
      <c r="I38" s="38">
        <f t="shared" si="2"/>
        <v>-0.002497136741706041</v>
      </c>
      <c r="J38" s="29">
        <v>9747.1</v>
      </c>
      <c r="K38" s="44">
        <f t="shared" si="3"/>
        <v>-0.0019148456859652274</v>
      </c>
      <c r="L38" s="16"/>
      <c r="N38" s="15"/>
      <c r="O38" s="61"/>
      <c r="P38" s="7"/>
      <c r="Q38" s="7"/>
      <c r="R38" s="7"/>
      <c r="S38" s="7"/>
      <c r="T38" s="7"/>
      <c r="U38" s="84"/>
      <c r="V38" s="16"/>
    </row>
    <row r="39" spans="2:22" ht="13.5" thickBot="1">
      <c r="B39" s="15"/>
      <c r="C39" s="29" t="s">
        <v>35</v>
      </c>
      <c r="D39" s="29">
        <v>61.25</v>
      </c>
      <c r="E39" s="42">
        <v>0</v>
      </c>
      <c r="F39" s="36">
        <f t="shared" si="0"/>
        <v>61.25</v>
      </c>
      <c r="G39" s="48">
        <f t="shared" si="1"/>
        <v>-0.0080971659919028</v>
      </c>
      <c r="H39" s="28">
        <v>532.79</v>
      </c>
      <c r="I39" s="38">
        <f t="shared" si="2"/>
        <v>0.002842192440897451</v>
      </c>
      <c r="J39" s="29">
        <v>9764.2</v>
      </c>
      <c r="K39" s="44">
        <f t="shared" si="3"/>
        <v>0.0017543679658564848</v>
      </c>
      <c r="L39" s="16"/>
      <c r="N39" s="15"/>
      <c r="O39" s="61" t="s">
        <v>817</v>
      </c>
      <c r="P39" s="7"/>
      <c r="Q39" s="7"/>
      <c r="R39" s="7"/>
      <c r="S39" s="7"/>
      <c r="T39" s="7"/>
      <c r="U39" s="84"/>
      <c r="V39" s="16"/>
    </row>
    <row r="40" spans="2:22" ht="12.75">
      <c r="B40" s="15"/>
      <c r="C40" s="29" t="s">
        <v>36</v>
      </c>
      <c r="D40" s="29">
        <v>60.75</v>
      </c>
      <c r="E40" s="42">
        <v>0</v>
      </c>
      <c r="F40" s="36">
        <f t="shared" si="0"/>
        <v>60.75</v>
      </c>
      <c r="G40" s="48">
        <f t="shared" si="1"/>
        <v>-0.008163265306122436</v>
      </c>
      <c r="H40" s="28">
        <v>537.23</v>
      </c>
      <c r="I40" s="38">
        <f t="shared" si="2"/>
        <v>0.008333489742675448</v>
      </c>
      <c r="J40" s="29">
        <v>9842.1</v>
      </c>
      <c r="K40" s="44">
        <f t="shared" si="3"/>
        <v>0.007978124167878464</v>
      </c>
      <c r="L40" s="16"/>
      <c r="N40" s="15"/>
      <c r="O40" s="88"/>
      <c r="P40" s="52" t="s">
        <v>822</v>
      </c>
      <c r="Q40" s="52" t="s">
        <v>823</v>
      </c>
      <c r="R40" s="52" t="s">
        <v>824</v>
      </c>
      <c r="S40" s="52" t="s">
        <v>825</v>
      </c>
      <c r="T40" s="52" t="s">
        <v>826</v>
      </c>
      <c r="U40" s="84"/>
      <c r="V40" s="16"/>
    </row>
    <row r="41" spans="2:22" ht="12.75">
      <c r="B41" s="15"/>
      <c r="C41" s="29" t="s">
        <v>37</v>
      </c>
      <c r="D41" s="29">
        <v>59.94</v>
      </c>
      <c r="E41" s="42">
        <v>0</v>
      </c>
      <c r="F41" s="36">
        <f t="shared" si="0"/>
        <v>59.94</v>
      </c>
      <c r="G41" s="48">
        <f t="shared" si="1"/>
        <v>-0.01333333333333342</v>
      </c>
      <c r="H41" s="28">
        <v>535.01</v>
      </c>
      <c r="I41" s="38">
        <f t="shared" si="2"/>
        <v>-0.004132308322320144</v>
      </c>
      <c r="J41" s="29">
        <v>9819.7</v>
      </c>
      <c r="K41" s="44">
        <f t="shared" si="3"/>
        <v>-0.002275937045955634</v>
      </c>
      <c r="L41" s="16"/>
      <c r="N41" s="15"/>
      <c r="O41" s="86" t="s">
        <v>818</v>
      </c>
      <c r="P41" s="50">
        <v>1</v>
      </c>
      <c r="Q41" s="50">
        <v>0.027886017007004826</v>
      </c>
      <c r="R41" s="50">
        <v>0.027886017007004826</v>
      </c>
      <c r="S41" s="50">
        <v>50.218742960437886</v>
      </c>
      <c r="T41" s="50">
        <v>3.1560237311035196E-12</v>
      </c>
      <c r="U41" s="84"/>
      <c r="V41" s="16"/>
    </row>
    <row r="42" spans="2:22" ht="12.75">
      <c r="B42" s="15"/>
      <c r="C42" s="29" t="s">
        <v>38</v>
      </c>
      <c r="D42" s="29">
        <v>59.75</v>
      </c>
      <c r="E42" s="42">
        <v>0</v>
      </c>
      <c r="F42" s="36">
        <f t="shared" si="0"/>
        <v>59.75</v>
      </c>
      <c r="G42" s="48">
        <f t="shared" si="1"/>
        <v>-0.0031698365031698206</v>
      </c>
      <c r="H42" s="28">
        <v>537.49</v>
      </c>
      <c r="I42" s="38">
        <f t="shared" si="2"/>
        <v>0.004635427375189183</v>
      </c>
      <c r="J42" s="29">
        <v>9858.6</v>
      </c>
      <c r="K42" s="44">
        <f t="shared" si="3"/>
        <v>0.003961424483436282</v>
      </c>
      <c r="L42" s="16"/>
      <c r="N42" s="15"/>
      <c r="O42" s="86" t="s">
        <v>819</v>
      </c>
      <c r="P42" s="50">
        <v>756</v>
      </c>
      <c r="Q42" s="50">
        <v>0.41980001120107335</v>
      </c>
      <c r="R42" s="50">
        <v>0.0005552910201072398</v>
      </c>
      <c r="S42" s="50"/>
      <c r="T42" s="50"/>
      <c r="U42" s="84"/>
      <c r="V42" s="16"/>
    </row>
    <row r="43" spans="2:22" ht="13.5" thickBot="1">
      <c r="B43" s="15"/>
      <c r="C43" s="29" t="s">
        <v>39</v>
      </c>
      <c r="D43" s="29">
        <v>59.37</v>
      </c>
      <c r="E43" s="42">
        <v>0</v>
      </c>
      <c r="F43" s="36">
        <f t="shared" si="0"/>
        <v>59.37</v>
      </c>
      <c r="G43" s="48">
        <f t="shared" si="1"/>
        <v>-0.006359832635983276</v>
      </c>
      <c r="H43" s="28">
        <v>538.41</v>
      </c>
      <c r="I43" s="38">
        <f t="shared" si="2"/>
        <v>0.0017116597518092025</v>
      </c>
      <c r="J43" s="29">
        <v>9895.6</v>
      </c>
      <c r="K43" s="44">
        <f t="shared" si="3"/>
        <v>0.0037530683869919645</v>
      </c>
      <c r="L43" s="16"/>
      <c r="N43" s="15"/>
      <c r="O43" s="87" t="s">
        <v>820</v>
      </c>
      <c r="P43" s="51">
        <v>757</v>
      </c>
      <c r="Q43" s="51">
        <v>0.4476860282080782</v>
      </c>
      <c r="R43" s="51"/>
      <c r="S43" s="51"/>
      <c r="T43" s="51"/>
      <c r="U43" s="84"/>
      <c r="V43" s="16"/>
    </row>
    <row r="44" spans="2:22" ht="13.5" thickBot="1">
      <c r="B44" s="15"/>
      <c r="C44" s="29" t="s">
        <v>40</v>
      </c>
      <c r="D44" s="29">
        <v>58.62</v>
      </c>
      <c r="E44" s="42">
        <v>0</v>
      </c>
      <c r="F44" s="36">
        <f t="shared" si="0"/>
        <v>58.62</v>
      </c>
      <c r="G44" s="48">
        <f t="shared" si="1"/>
        <v>-0.01263264274886311</v>
      </c>
      <c r="H44" s="28">
        <v>534.82</v>
      </c>
      <c r="I44" s="38">
        <f t="shared" si="2"/>
        <v>-0.006667781059044087</v>
      </c>
      <c r="J44" s="29">
        <v>9834.4</v>
      </c>
      <c r="K44" s="44">
        <f t="shared" si="3"/>
        <v>-0.006184566878208564</v>
      </c>
      <c r="L44" s="16"/>
      <c r="N44" s="15"/>
      <c r="O44" s="61"/>
      <c r="P44" s="7"/>
      <c r="Q44" s="7"/>
      <c r="R44" s="7"/>
      <c r="S44" s="7"/>
      <c r="T44" s="7"/>
      <c r="U44" s="84"/>
      <c r="V44" s="16"/>
    </row>
    <row r="45" spans="2:22" ht="12.75">
      <c r="B45" s="15"/>
      <c r="C45" s="29" t="s">
        <v>41</v>
      </c>
      <c r="D45" s="29">
        <v>59.81</v>
      </c>
      <c r="E45" s="42">
        <v>0</v>
      </c>
      <c r="F45" s="36">
        <f t="shared" si="0"/>
        <v>59.81</v>
      </c>
      <c r="G45" s="48">
        <f t="shared" si="1"/>
        <v>0.020300238826339134</v>
      </c>
      <c r="H45" s="28">
        <v>540.38</v>
      </c>
      <c r="I45" s="38">
        <f t="shared" si="2"/>
        <v>0.010396021091208185</v>
      </c>
      <c r="J45" s="29">
        <v>9941.8</v>
      </c>
      <c r="K45" s="44">
        <f t="shared" si="3"/>
        <v>0.010920849263808652</v>
      </c>
      <c r="L45" s="16"/>
      <c r="N45" s="15"/>
      <c r="O45" s="88"/>
      <c r="P45" s="52" t="s">
        <v>827</v>
      </c>
      <c r="Q45" s="52" t="s">
        <v>815</v>
      </c>
      <c r="R45" s="52" t="s">
        <v>828</v>
      </c>
      <c r="S45" s="52" t="s">
        <v>829</v>
      </c>
      <c r="T45" s="52" t="s">
        <v>830</v>
      </c>
      <c r="U45" s="89" t="s">
        <v>831</v>
      </c>
      <c r="V45" s="16"/>
    </row>
    <row r="46" spans="2:22" ht="15">
      <c r="B46" s="15"/>
      <c r="C46" s="29" t="s">
        <v>42</v>
      </c>
      <c r="D46" s="29">
        <v>61.69</v>
      </c>
      <c r="E46" s="42">
        <v>0</v>
      </c>
      <c r="F46" s="36">
        <f t="shared" si="0"/>
        <v>61.69</v>
      </c>
      <c r="G46" s="48">
        <f t="shared" si="1"/>
        <v>0.03143287075739831</v>
      </c>
      <c r="H46" s="28">
        <v>543.39</v>
      </c>
      <c r="I46" s="38">
        <f t="shared" si="2"/>
        <v>0.00557015433583774</v>
      </c>
      <c r="J46" s="29">
        <v>9999.6</v>
      </c>
      <c r="K46" s="44">
        <f t="shared" si="3"/>
        <v>0.005813836528596461</v>
      </c>
      <c r="L46" s="16"/>
      <c r="N46" s="15"/>
      <c r="O46" s="124" t="s">
        <v>821</v>
      </c>
      <c r="P46" s="125">
        <v>-0.0001839474200934292</v>
      </c>
      <c r="Q46" s="50">
        <v>0.0008564645950522074</v>
      </c>
      <c r="R46" s="50">
        <v>-0.2147752763582905</v>
      </c>
      <c r="S46" s="50">
        <v>0.8300004507610345</v>
      </c>
      <c r="T46" s="50">
        <v>-0.0018652798618209179</v>
      </c>
      <c r="U46" s="90">
        <v>0.0014973850216340593</v>
      </c>
      <c r="V46" s="16"/>
    </row>
    <row r="47" spans="2:22" ht="15">
      <c r="B47" s="15"/>
      <c r="C47" s="29" t="s">
        <v>43</v>
      </c>
      <c r="D47" s="29">
        <v>61.31</v>
      </c>
      <c r="E47" s="42">
        <v>0</v>
      </c>
      <c r="F47" s="36">
        <f t="shared" si="0"/>
        <v>61.31</v>
      </c>
      <c r="G47" s="48">
        <f t="shared" si="1"/>
        <v>-0.0061598314151400935</v>
      </c>
      <c r="H47" s="28">
        <v>544.26</v>
      </c>
      <c r="I47" s="38">
        <f t="shared" si="2"/>
        <v>0.001601060012145883</v>
      </c>
      <c r="J47" s="29">
        <v>10006.4</v>
      </c>
      <c r="K47" s="44">
        <f t="shared" si="3"/>
        <v>0.0006800272010880626</v>
      </c>
      <c r="L47" s="16"/>
      <c r="N47" s="15"/>
      <c r="O47" s="126" t="s">
        <v>832</v>
      </c>
      <c r="P47" s="127">
        <v>0.47277713509041847</v>
      </c>
      <c r="Q47" s="91">
        <v>0.06671500852019474</v>
      </c>
      <c r="R47" s="91">
        <v>7.0865183948422645</v>
      </c>
      <c r="S47" s="91">
        <v>3.1560237311042377E-12</v>
      </c>
      <c r="T47" s="91">
        <v>0.3418083725482941</v>
      </c>
      <c r="U47" s="92">
        <v>0.6037458976325428</v>
      </c>
      <c r="V47" s="16"/>
    </row>
    <row r="48" spans="2:22" ht="12.75">
      <c r="B48" s="15"/>
      <c r="C48" s="29" t="s">
        <v>44</v>
      </c>
      <c r="D48" s="29">
        <v>62.56</v>
      </c>
      <c r="E48" s="42">
        <v>0</v>
      </c>
      <c r="F48" s="36">
        <f t="shared" si="0"/>
        <v>62.56</v>
      </c>
      <c r="G48" s="48">
        <f t="shared" si="1"/>
        <v>0.02038819115968038</v>
      </c>
      <c r="H48" s="28">
        <v>544.63</v>
      </c>
      <c r="I48" s="38">
        <f t="shared" si="2"/>
        <v>0.0006798221438282237</v>
      </c>
      <c r="J48" s="29">
        <v>10000.6</v>
      </c>
      <c r="K48" s="44">
        <f t="shared" si="3"/>
        <v>-0.0005796290374159296</v>
      </c>
      <c r="L48" s="16"/>
      <c r="N48" s="19"/>
      <c r="O48" s="20"/>
      <c r="P48" s="20"/>
      <c r="Q48" s="20"/>
      <c r="R48" s="20"/>
      <c r="S48" s="20"/>
      <c r="T48" s="20"/>
      <c r="U48" s="20"/>
      <c r="V48" s="21"/>
    </row>
    <row r="49" spans="2:12" ht="12.75">
      <c r="B49" s="15"/>
      <c r="C49" s="29" t="s">
        <v>45</v>
      </c>
      <c r="D49" s="29">
        <v>62.81</v>
      </c>
      <c r="E49" s="42">
        <v>0</v>
      </c>
      <c r="F49" s="36">
        <f t="shared" si="0"/>
        <v>62.81</v>
      </c>
      <c r="G49" s="48">
        <f t="shared" si="1"/>
        <v>0.003996163682864484</v>
      </c>
      <c r="H49" s="28">
        <v>546.89</v>
      </c>
      <c r="I49" s="38">
        <f t="shared" si="2"/>
        <v>0.004149606154637109</v>
      </c>
      <c r="J49" s="29">
        <v>10025.1</v>
      </c>
      <c r="K49" s="44">
        <f t="shared" si="3"/>
        <v>0.0024498530088195025</v>
      </c>
      <c r="L49" s="16"/>
    </row>
    <row r="50" spans="2:12" ht="12.75">
      <c r="B50" s="15"/>
      <c r="C50" s="29" t="s">
        <v>46</v>
      </c>
      <c r="D50" s="29">
        <v>62.19</v>
      </c>
      <c r="E50" s="42">
        <v>0</v>
      </c>
      <c r="F50" s="36">
        <f t="shared" si="0"/>
        <v>62.19</v>
      </c>
      <c r="G50" s="48">
        <f t="shared" si="1"/>
        <v>-0.009871039643368995</v>
      </c>
      <c r="H50" s="28">
        <v>544.46</v>
      </c>
      <c r="I50" s="38">
        <f t="shared" si="2"/>
        <v>-0.004443306697873295</v>
      </c>
      <c r="J50" s="29">
        <v>9995.4</v>
      </c>
      <c r="K50" s="44">
        <f t="shared" si="3"/>
        <v>-0.002962563964449272</v>
      </c>
      <c r="L50" s="16"/>
    </row>
    <row r="51" spans="2:12" ht="12.75">
      <c r="B51" s="15"/>
      <c r="C51" s="29" t="s">
        <v>47</v>
      </c>
      <c r="D51" s="29">
        <v>61.44</v>
      </c>
      <c r="E51" s="42">
        <v>0</v>
      </c>
      <c r="F51" s="36">
        <f t="shared" si="0"/>
        <v>61.44</v>
      </c>
      <c r="G51" s="48">
        <f t="shared" si="1"/>
        <v>-0.012059816690786263</v>
      </c>
      <c r="H51" s="28">
        <v>540.31</v>
      </c>
      <c r="I51" s="38">
        <f t="shared" si="2"/>
        <v>-0.007622231201557694</v>
      </c>
      <c r="J51" s="29">
        <v>9875</v>
      </c>
      <c r="K51" s="44">
        <f t="shared" si="3"/>
        <v>-0.012045540948836475</v>
      </c>
      <c r="L51" s="16"/>
    </row>
    <row r="52" spans="2:12" ht="12.75">
      <c r="B52" s="15"/>
      <c r="C52" s="29" t="s">
        <v>48</v>
      </c>
      <c r="D52" s="29">
        <v>63</v>
      </c>
      <c r="E52" s="42">
        <v>0</v>
      </c>
      <c r="F52" s="36">
        <f t="shared" si="0"/>
        <v>63</v>
      </c>
      <c r="G52" s="48">
        <f t="shared" si="1"/>
        <v>0.025390625</v>
      </c>
      <c r="H52" s="28">
        <v>549.64</v>
      </c>
      <c r="I52" s="38">
        <f t="shared" si="2"/>
        <v>0.017267864744313632</v>
      </c>
      <c r="J52" s="29">
        <v>10065.9</v>
      </c>
      <c r="K52" s="44">
        <f t="shared" si="3"/>
        <v>0.019331645569620193</v>
      </c>
      <c r="L52" s="16"/>
    </row>
    <row r="53" spans="2:12" ht="12.75">
      <c r="B53" s="15"/>
      <c r="C53" s="29" t="s">
        <v>49</v>
      </c>
      <c r="D53" s="29">
        <v>63.69</v>
      </c>
      <c r="E53" s="42">
        <v>0</v>
      </c>
      <c r="F53" s="36">
        <f t="shared" si="0"/>
        <v>63.69</v>
      </c>
      <c r="G53" s="48">
        <f t="shared" si="1"/>
        <v>0.010952380952380825</v>
      </c>
      <c r="H53" s="28">
        <v>549.44</v>
      </c>
      <c r="I53" s="38">
        <f t="shared" si="2"/>
        <v>-0.0003638745360597939</v>
      </c>
      <c r="J53" s="29">
        <v>10032.4</v>
      </c>
      <c r="K53" s="44">
        <f t="shared" si="3"/>
        <v>-0.003328068031671294</v>
      </c>
      <c r="L53" s="16"/>
    </row>
    <row r="54" spans="2:12" ht="12.75">
      <c r="B54" s="15"/>
      <c r="C54" s="29" t="s">
        <v>50</v>
      </c>
      <c r="D54" s="29">
        <v>63.94</v>
      </c>
      <c r="E54" s="42">
        <v>0</v>
      </c>
      <c r="F54" s="36">
        <f t="shared" si="0"/>
        <v>63.94</v>
      </c>
      <c r="G54" s="48">
        <f t="shared" si="1"/>
        <v>0.003925262992620526</v>
      </c>
      <c r="H54" s="28">
        <v>555</v>
      </c>
      <c r="I54" s="38">
        <f t="shared" si="2"/>
        <v>0.010119394292370298</v>
      </c>
      <c r="J54" s="29">
        <v>10140.4</v>
      </c>
      <c r="K54" s="44">
        <f t="shared" si="3"/>
        <v>0.010765121007934253</v>
      </c>
      <c r="L54" s="16"/>
    </row>
    <row r="55" spans="2:12" ht="12.75">
      <c r="B55" s="15"/>
      <c r="C55" s="29" t="s">
        <v>51</v>
      </c>
      <c r="D55" s="29">
        <v>63.69</v>
      </c>
      <c r="E55" s="42">
        <v>0</v>
      </c>
      <c r="F55" s="36">
        <f t="shared" si="0"/>
        <v>63.69</v>
      </c>
      <c r="G55" s="48">
        <f t="shared" si="1"/>
        <v>-0.003909915545824205</v>
      </c>
      <c r="H55" s="28">
        <v>557.3</v>
      </c>
      <c r="I55" s="38">
        <f t="shared" si="2"/>
        <v>0.004144144144144102</v>
      </c>
      <c r="J55" s="29">
        <v>10182.1</v>
      </c>
      <c r="K55" s="44">
        <f t="shared" si="3"/>
        <v>0.004112263816023143</v>
      </c>
      <c r="L55" s="16"/>
    </row>
    <row r="56" spans="2:12" ht="12.75">
      <c r="B56" s="15"/>
      <c r="C56" s="29" t="s">
        <v>52</v>
      </c>
      <c r="D56" s="29">
        <v>63.06</v>
      </c>
      <c r="E56" s="42">
        <v>0</v>
      </c>
      <c r="F56" s="36">
        <f t="shared" si="0"/>
        <v>63.06</v>
      </c>
      <c r="G56" s="48">
        <f t="shared" si="1"/>
        <v>-0.009891662741403628</v>
      </c>
      <c r="H56" s="28">
        <v>557.9</v>
      </c>
      <c r="I56" s="38">
        <f t="shared" si="2"/>
        <v>0.0010766194150368946</v>
      </c>
      <c r="J56" s="29">
        <v>10202.6</v>
      </c>
      <c r="K56" s="44">
        <f t="shared" si="3"/>
        <v>0.0020133371308472814</v>
      </c>
      <c r="L56" s="16"/>
    </row>
    <row r="57" spans="2:12" ht="12.75">
      <c r="B57" s="15"/>
      <c r="C57" s="29" t="s">
        <v>53</v>
      </c>
      <c r="D57" s="29">
        <v>62.81</v>
      </c>
      <c r="E57" s="42">
        <v>0</v>
      </c>
      <c r="F57" s="36">
        <f t="shared" si="0"/>
        <v>62.81</v>
      </c>
      <c r="G57" s="48">
        <f t="shared" si="1"/>
        <v>-0.003964478274659067</v>
      </c>
      <c r="H57" s="28">
        <v>557.17</v>
      </c>
      <c r="I57" s="38">
        <f t="shared" si="2"/>
        <v>-0.0013084782219036084</v>
      </c>
      <c r="J57" s="29">
        <v>10197.2</v>
      </c>
      <c r="K57" s="44">
        <f t="shared" si="3"/>
        <v>-0.0005292768509986834</v>
      </c>
      <c r="L57" s="16"/>
    </row>
    <row r="58" spans="2:12" ht="12.75">
      <c r="B58" s="15"/>
      <c r="C58" s="29" t="s">
        <v>54</v>
      </c>
      <c r="D58" s="29">
        <v>64.12</v>
      </c>
      <c r="E58" s="42">
        <v>0</v>
      </c>
      <c r="F58" s="36">
        <f t="shared" si="0"/>
        <v>64.12</v>
      </c>
      <c r="G58" s="48">
        <f t="shared" si="1"/>
        <v>0.02085655150453758</v>
      </c>
      <c r="H58" s="28">
        <v>561.94</v>
      </c>
      <c r="I58" s="38">
        <f t="shared" si="2"/>
        <v>0.00856112138126619</v>
      </c>
      <c r="J58" s="29">
        <v>10283.9</v>
      </c>
      <c r="K58" s="44">
        <f t="shared" si="3"/>
        <v>0.008502333974031995</v>
      </c>
      <c r="L58" s="16"/>
    </row>
    <row r="59" spans="2:12" ht="12.75">
      <c r="B59" s="15"/>
      <c r="C59" s="29" t="s">
        <v>55</v>
      </c>
      <c r="D59" s="29">
        <v>66.12</v>
      </c>
      <c r="E59" s="42">
        <v>0</v>
      </c>
      <c r="F59" s="36">
        <f t="shared" si="0"/>
        <v>66.12</v>
      </c>
      <c r="G59" s="48">
        <f t="shared" si="1"/>
        <v>0.031191515907673217</v>
      </c>
      <c r="H59" s="28">
        <v>563.09</v>
      </c>
      <c r="I59" s="38">
        <f t="shared" si="2"/>
        <v>0.002046481830800362</v>
      </c>
      <c r="J59" s="29">
        <v>10292.8</v>
      </c>
      <c r="K59" s="44">
        <f t="shared" si="3"/>
        <v>0.0008654304300896865</v>
      </c>
      <c r="L59" s="16"/>
    </row>
    <row r="60" spans="2:12" ht="12.75">
      <c r="B60" s="15"/>
      <c r="C60" s="29" t="s">
        <v>56</v>
      </c>
      <c r="D60" s="29">
        <v>66.81</v>
      </c>
      <c r="E60" s="42">
        <v>0</v>
      </c>
      <c r="F60" s="36">
        <f t="shared" si="0"/>
        <v>66.81</v>
      </c>
      <c r="G60" s="48">
        <f t="shared" si="1"/>
        <v>0.01043557168784015</v>
      </c>
      <c r="H60" s="28">
        <v>565.62</v>
      </c>
      <c r="I60" s="38">
        <f t="shared" si="2"/>
        <v>0.0044930650517678306</v>
      </c>
      <c r="J60" s="29">
        <v>10342.9</v>
      </c>
      <c r="K60" s="44">
        <f t="shared" si="3"/>
        <v>0.004867480180320349</v>
      </c>
      <c r="L60" s="16"/>
    </row>
    <row r="61" spans="2:12" ht="12.75">
      <c r="B61" s="15"/>
      <c r="C61" s="29" t="s">
        <v>57</v>
      </c>
      <c r="D61" s="29">
        <v>68.62</v>
      </c>
      <c r="E61" s="42">
        <v>0</v>
      </c>
      <c r="F61" s="36">
        <f t="shared" si="0"/>
        <v>68.62</v>
      </c>
      <c r="G61" s="48">
        <f t="shared" si="1"/>
        <v>0.027091752731627006</v>
      </c>
      <c r="H61" s="28">
        <v>567.38</v>
      </c>
      <c r="I61" s="38">
        <f t="shared" si="2"/>
        <v>0.003111629716063824</v>
      </c>
      <c r="J61" s="29">
        <v>10385.1</v>
      </c>
      <c r="K61" s="44">
        <f t="shared" si="3"/>
        <v>0.004080093590772549</v>
      </c>
      <c r="L61" s="16"/>
    </row>
    <row r="62" spans="2:12" ht="12.75">
      <c r="B62" s="15"/>
      <c r="C62" s="29" t="s">
        <v>58</v>
      </c>
      <c r="D62" s="29">
        <v>70.12</v>
      </c>
      <c r="E62" s="42">
        <v>0</v>
      </c>
      <c r="F62" s="36">
        <f t="shared" si="0"/>
        <v>70.12</v>
      </c>
      <c r="G62" s="48">
        <f t="shared" si="1"/>
        <v>0.021859516176041982</v>
      </c>
      <c r="H62" s="28">
        <v>572.61</v>
      </c>
      <c r="I62" s="38">
        <f t="shared" si="2"/>
        <v>0.009217808170890684</v>
      </c>
      <c r="J62" s="29">
        <v>10455.9</v>
      </c>
      <c r="K62" s="44">
        <f t="shared" si="3"/>
        <v>0.006817459629661737</v>
      </c>
      <c r="L62" s="16"/>
    </row>
    <row r="63" spans="2:12" ht="12.75">
      <c r="B63" s="15"/>
      <c r="C63" s="29" t="s">
        <v>59</v>
      </c>
      <c r="D63" s="29">
        <v>68.75</v>
      </c>
      <c r="E63" s="42">
        <v>0</v>
      </c>
      <c r="F63" s="36">
        <f t="shared" si="0"/>
        <v>68.75</v>
      </c>
      <c r="G63" s="48">
        <f t="shared" si="1"/>
        <v>-0.019537934968625326</v>
      </c>
      <c r="H63" s="28">
        <v>570.54</v>
      </c>
      <c r="I63" s="38">
        <f t="shared" si="2"/>
        <v>-0.0036150259338817436</v>
      </c>
      <c r="J63" s="29">
        <v>10424.4</v>
      </c>
      <c r="K63" s="44">
        <f t="shared" si="3"/>
        <v>-0.003012653143201427</v>
      </c>
      <c r="L63" s="16"/>
    </row>
    <row r="64" spans="2:12" ht="12.75">
      <c r="B64" s="15"/>
      <c r="C64" s="29" t="s">
        <v>60</v>
      </c>
      <c r="D64" s="29">
        <v>69.81</v>
      </c>
      <c r="E64" s="42">
        <v>0</v>
      </c>
      <c r="F64" s="36">
        <f t="shared" si="0"/>
        <v>69.81</v>
      </c>
      <c r="G64" s="48">
        <f t="shared" si="1"/>
        <v>0.015418181818181775</v>
      </c>
      <c r="H64" s="28">
        <v>574.96</v>
      </c>
      <c r="I64" s="38">
        <f t="shared" si="2"/>
        <v>0.007747046657552659</v>
      </c>
      <c r="J64" s="29">
        <v>10507.2</v>
      </c>
      <c r="K64" s="44">
        <f t="shared" si="3"/>
        <v>0.007942903188672856</v>
      </c>
      <c r="L64" s="16"/>
    </row>
    <row r="65" spans="2:12" ht="12.75">
      <c r="B65" s="15"/>
      <c r="C65" s="29" t="s">
        <v>61</v>
      </c>
      <c r="D65" s="29">
        <v>69.06</v>
      </c>
      <c r="E65" s="42">
        <v>0</v>
      </c>
      <c r="F65" s="36">
        <f t="shared" si="0"/>
        <v>69.06</v>
      </c>
      <c r="G65" s="48">
        <f t="shared" si="1"/>
        <v>-0.010743446497636477</v>
      </c>
      <c r="H65" s="28">
        <v>572.76</v>
      </c>
      <c r="I65" s="38">
        <f t="shared" si="2"/>
        <v>-0.003826353137609706</v>
      </c>
      <c r="J65" s="29">
        <v>10487.8</v>
      </c>
      <c r="K65" s="44">
        <f t="shared" si="3"/>
        <v>-0.0018463529770064158</v>
      </c>
      <c r="L65" s="16"/>
    </row>
    <row r="66" spans="2:12" ht="12.75">
      <c r="B66" s="15"/>
      <c r="C66" s="29" t="s">
        <v>62</v>
      </c>
      <c r="D66" s="29">
        <v>69.06</v>
      </c>
      <c r="E66" s="42">
        <v>0</v>
      </c>
      <c r="F66" s="36">
        <f t="shared" si="0"/>
        <v>69.06</v>
      </c>
      <c r="G66" s="48">
        <f t="shared" si="1"/>
        <v>0</v>
      </c>
      <c r="H66" s="28">
        <v>572.21</v>
      </c>
      <c r="I66" s="38">
        <f t="shared" si="2"/>
        <v>-0.0009602625881695026</v>
      </c>
      <c r="J66" s="29">
        <v>10482.2</v>
      </c>
      <c r="K66" s="44">
        <f t="shared" si="3"/>
        <v>-0.0005339537367224922</v>
      </c>
      <c r="L66" s="16"/>
    </row>
    <row r="67" spans="2:12" ht="12.75">
      <c r="B67" s="15"/>
      <c r="C67" s="29" t="s">
        <v>63</v>
      </c>
      <c r="D67" s="29">
        <v>69</v>
      </c>
      <c r="E67" s="42">
        <v>0</v>
      </c>
      <c r="F67" s="36">
        <f t="shared" si="0"/>
        <v>69</v>
      </c>
      <c r="G67" s="48">
        <f t="shared" si="1"/>
        <v>-0.0008688097306690512</v>
      </c>
      <c r="H67" s="28">
        <v>569.8</v>
      </c>
      <c r="I67" s="38">
        <f t="shared" si="2"/>
        <v>-0.0042117404449416584</v>
      </c>
      <c r="J67" s="29">
        <v>10443.1</v>
      </c>
      <c r="K67" s="44">
        <f t="shared" si="3"/>
        <v>-0.003730132987350032</v>
      </c>
      <c r="L67" s="16"/>
    </row>
    <row r="68" spans="2:12" ht="12.75">
      <c r="B68" s="15"/>
      <c r="C68" s="29" t="s">
        <v>64</v>
      </c>
      <c r="D68" s="29">
        <v>68.75</v>
      </c>
      <c r="E68" s="42">
        <v>0</v>
      </c>
      <c r="F68" s="36">
        <f t="shared" si="0"/>
        <v>68.75</v>
      </c>
      <c r="G68" s="48">
        <f t="shared" si="1"/>
        <v>-0.0036231884057971175</v>
      </c>
      <c r="H68" s="28">
        <v>568.89</v>
      </c>
      <c r="I68" s="38">
        <f t="shared" si="2"/>
        <v>-0.0015970515970515908</v>
      </c>
      <c r="J68" s="29">
        <v>10423.2</v>
      </c>
      <c r="K68" s="44">
        <f t="shared" si="3"/>
        <v>-0.0019055644396778204</v>
      </c>
      <c r="L68" s="16"/>
    </row>
    <row r="69" spans="2:12" ht="12.75">
      <c r="B69" s="15"/>
      <c r="C69" s="29" t="s">
        <v>65</v>
      </c>
      <c r="D69" s="29">
        <v>68</v>
      </c>
      <c r="E69" s="42">
        <v>0</v>
      </c>
      <c r="F69" s="36">
        <f t="shared" si="0"/>
        <v>68</v>
      </c>
      <c r="G69" s="48">
        <f t="shared" si="1"/>
        <v>-0.010909090909090868</v>
      </c>
      <c r="H69" s="28">
        <v>572.78</v>
      </c>
      <c r="I69" s="38">
        <f t="shared" si="2"/>
        <v>0.006837877269771031</v>
      </c>
      <c r="J69" s="29">
        <v>10494.7</v>
      </c>
      <c r="K69" s="44">
        <f t="shared" si="3"/>
        <v>0.006859697597666692</v>
      </c>
      <c r="L69" s="16"/>
    </row>
    <row r="70" spans="2:12" ht="12.75">
      <c r="B70" s="15"/>
      <c r="C70" s="29" t="s">
        <v>66</v>
      </c>
      <c r="D70" s="29">
        <v>67.81</v>
      </c>
      <c r="E70" s="42">
        <v>0</v>
      </c>
      <c r="F70" s="36">
        <f t="shared" si="0"/>
        <v>67.81</v>
      </c>
      <c r="G70" s="48">
        <f t="shared" si="1"/>
        <v>-0.002794117647058836</v>
      </c>
      <c r="H70" s="28">
        <v>576.41</v>
      </c>
      <c r="I70" s="38">
        <f t="shared" si="2"/>
        <v>0.006337511784629379</v>
      </c>
      <c r="J70" s="29">
        <v>10562.8</v>
      </c>
      <c r="K70" s="44">
        <f t="shared" si="3"/>
        <v>0.006488989680505153</v>
      </c>
      <c r="L70" s="16"/>
    </row>
    <row r="71" spans="2:12" ht="12.75">
      <c r="B71" s="15"/>
      <c r="C71" s="29" t="s">
        <v>67</v>
      </c>
      <c r="D71" s="29">
        <v>68.75</v>
      </c>
      <c r="E71" s="42">
        <v>0</v>
      </c>
      <c r="F71" s="36">
        <f aca="true" t="shared" si="4" ref="F71:F134">D71+E71</f>
        <v>68.75</v>
      </c>
      <c r="G71" s="48">
        <f t="shared" si="1"/>
        <v>0.013862262203214737</v>
      </c>
      <c r="H71" s="28">
        <v>582.04</v>
      </c>
      <c r="I71" s="38">
        <f t="shared" si="2"/>
        <v>0.00976735309935628</v>
      </c>
      <c r="J71" s="29">
        <v>10652.8</v>
      </c>
      <c r="K71" s="44">
        <f t="shared" si="3"/>
        <v>0.008520468057712005</v>
      </c>
      <c r="L71" s="16"/>
    </row>
    <row r="72" spans="2:12" ht="12.75">
      <c r="B72" s="15"/>
      <c r="C72" s="29" t="s">
        <v>68</v>
      </c>
      <c r="D72" s="29">
        <v>68.94</v>
      </c>
      <c r="E72" s="42">
        <v>0</v>
      </c>
      <c r="F72" s="36">
        <f t="shared" si="4"/>
        <v>68.94</v>
      </c>
      <c r="G72" s="48">
        <f aca="true" t="shared" si="5" ref="G72:G135">F72/F71-1</f>
        <v>0.0027636363636363015</v>
      </c>
      <c r="H72" s="28">
        <v>583.08</v>
      </c>
      <c r="I72" s="38">
        <f aca="true" t="shared" si="6" ref="I72:I135">H72/H71-1</f>
        <v>0.0017868187753420361</v>
      </c>
      <c r="J72" s="29">
        <v>10671.6</v>
      </c>
      <c r="K72" s="44">
        <f aca="true" t="shared" si="7" ref="K72:K135">J72/J71-1</f>
        <v>0.0017647942325023092</v>
      </c>
      <c r="L72" s="16"/>
    </row>
    <row r="73" spans="2:12" ht="12.75">
      <c r="B73" s="15"/>
      <c r="C73" s="29" t="s">
        <v>69</v>
      </c>
      <c r="D73" s="29">
        <v>67.69</v>
      </c>
      <c r="E73" s="42">
        <v>0</v>
      </c>
      <c r="F73" s="36">
        <f t="shared" si="4"/>
        <v>67.69</v>
      </c>
      <c r="G73" s="48">
        <f t="shared" si="5"/>
        <v>-0.01813170873223091</v>
      </c>
      <c r="H73" s="28">
        <v>583.17</v>
      </c>
      <c r="I73" s="38">
        <f t="shared" si="6"/>
        <v>0.00015435274747876981</v>
      </c>
      <c r="J73" s="29">
        <v>10653.9</v>
      </c>
      <c r="K73" s="44">
        <f t="shared" si="7"/>
        <v>-0.0016586078938491955</v>
      </c>
      <c r="L73" s="16"/>
    </row>
    <row r="74" spans="2:12" ht="12.75">
      <c r="B74" s="15"/>
      <c r="C74" s="29" t="s">
        <v>70</v>
      </c>
      <c r="D74" s="29">
        <v>72.5</v>
      </c>
      <c r="E74" s="42">
        <v>0</v>
      </c>
      <c r="F74" s="36">
        <f t="shared" si="4"/>
        <v>72.5</v>
      </c>
      <c r="G74" s="48">
        <f t="shared" si="5"/>
        <v>0.07105924065593139</v>
      </c>
      <c r="H74" s="28">
        <v>577.75</v>
      </c>
      <c r="I74" s="38">
        <f t="shared" si="6"/>
        <v>-0.009294030900080519</v>
      </c>
      <c r="J74" s="29">
        <v>10536.7</v>
      </c>
      <c r="K74" s="44">
        <f t="shared" si="7"/>
        <v>-0.011000666422624428</v>
      </c>
      <c r="L74" s="16"/>
    </row>
    <row r="75" spans="2:12" ht="12.75">
      <c r="B75" s="15"/>
      <c r="C75" s="29" t="s">
        <v>71</v>
      </c>
      <c r="D75" s="29">
        <v>71.06</v>
      </c>
      <c r="E75" s="42">
        <v>0</v>
      </c>
      <c r="F75" s="36">
        <f t="shared" si="4"/>
        <v>71.06</v>
      </c>
      <c r="G75" s="48">
        <f t="shared" si="5"/>
        <v>-0.019862068965517232</v>
      </c>
      <c r="H75" s="28">
        <v>573.68</v>
      </c>
      <c r="I75" s="38">
        <f t="shared" si="6"/>
        <v>-0.0070445694504543965</v>
      </c>
      <c r="J75" s="29">
        <v>10486.7</v>
      </c>
      <c r="K75" s="44">
        <f t="shared" si="7"/>
        <v>-0.004745318743059945</v>
      </c>
      <c r="L75" s="16"/>
    </row>
    <row r="76" spans="2:12" ht="12.75">
      <c r="B76" s="15"/>
      <c r="C76" s="29" t="s">
        <v>72</v>
      </c>
      <c r="D76" s="29">
        <v>73.87</v>
      </c>
      <c r="E76" s="42">
        <v>0</v>
      </c>
      <c r="F76" s="36">
        <f t="shared" si="4"/>
        <v>73.87</v>
      </c>
      <c r="G76" s="48">
        <f t="shared" si="5"/>
        <v>0.03954404728398542</v>
      </c>
      <c r="H76" s="28">
        <v>578.35</v>
      </c>
      <c r="I76" s="38">
        <f t="shared" si="6"/>
        <v>0.008140426718728389</v>
      </c>
      <c r="J76" s="29">
        <v>10571.2</v>
      </c>
      <c r="K76" s="44">
        <f t="shared" si="7"/>
        <v>0.008057825626746284</v>
      </c>
      <c r="L76" s="16"/>
    </row>
    <row r="77" spans="2:12" ht="12.75">
      <c r="B77" s="15"/>
      <c r="C77" s="29" t="s">
        <v>73</v>
      </c>
      <c r="D77" s="29">
        <v>75.87</v>
      </c>
      <c r="E77" s="42">
        <v>0</v>
      </c>
      <c r="F77" s="36">
        <f t="shared" si="4"/>
        <v>75.87</v>
      </c>
      <c r="G77" s="48">
        <f t="shared" si="5"/>
        <v>0.027074590496818818</v>
      </c>
      <c r="H77" s="28">
        <v>577.77</v>
      </c>
      <c r="I77" s="38">
        <f t="shared" si="6"/>
        <v>-0.001002852943719268</v>
      </c>
      <c r="J77" s="29">
        <v>10567.5</v>
      </c>
      <c r="K77" s="44">
        <f t="shared" si="7"/>
        <v>-0.00035000756773129194</v>
      </c>
      <c r="L77" s="16"/>
    </row>
    <row r="78" spans="2:12" ht="12.75">
      <c r="B78" s="15"/>
      <c r="C78" s="29" t="s">
        <v>74</v>
      </c>
      <c r="D78" s="29">
        <v>76.87</v>
      </c>
      <c r="E78" s="42">
        <v>0</v>
      </c>
      <c r="F78" s="36">
        <f t="shared" si="4"/>
        <v>76.87</v>
      </c>
      <c r="G78" s="48">
        <f t="shared" si="5"/>
        <v>0.013180440226703505</v>
      </c>
      <c r="H78" s="28">
        <v>581.31</v>
      </c>
      <c r="I78" s="38">
        <f t="shared" si="6"/>
        <v>0.006127005555844001</v>
      </c>
      <c r="J78" s="29">
        <v>10641.2</v>
      </c>
      <c r="K78" s="44">
        <f t="shared" si="7"/>
        <v>0.0069742133901111725</v>
      </c>
      <c r="L78" s="16"/>
    </row>
    <row r="79" spans="2:12" ht="12.75">
      <c r="B79" s="15"/>
      <c r="C79" s="29" t="s">
        <v>75</v>
      </c>
      <c r="D79" s="29">
        <v>77.75</v>
      </c>
      <c r="E79" s="42">
        <v>0</v>
      </c>
      <c r="F79" s="36">
        <f t="shared" si="4"/>
        <v>77.75</v>
      </c>
      <c r="G79" s="48">
        <f t="shared" si="5"/>
        <v>0.011447899050344601</v>
      </c>
      <c r="H79" s="28">
        <v>582.77</v>
      </c>
      <c r="I79" s="38">
        <f t="shared" si="6"/>
        <v>0.0025115686982850605</v>
      </c>
      <c r="J79" s="29">
        <v>10683.8</v>
      </c>
      <c r="K79" s="44">
        <f t="shared" si="7"/>
        <v>0.00400330789760539</v>
      </c>
      <c r="L79" s="16"/>
    </row>
    <row r="80" spans="2:12" ht="12.75">
      <c r="B80" s="15"/>
      <c r="C80" s="29" t="s">
        <v>76</v>
      </c>
      <c r="D80" s="29">
        <v>75.75</v>
      </c>
      <c r="E80" s="42">
        <v>0</v>
      </c>
      <c r="F80" s="36">
        <f t="shared" si="4"/>
        <v>75.75</v>
      </c>
      <c r="G80" s="48">
        <f t="shared" si="5"/>
        <v>-0.025723472668810254</v>
      </c>
      <c r="H80" s="28">
        <v>576.91</v>
      </c>
      <c r="I80" s="38">
        <f t="shared" si="6"/>
        <v>-0.010055424953240633</v>
      </c>
      <c r="J80" s="29">
        <v>10590.5</v>
      </c>
      <c r="K80" s="44">
        <f t="shared" si="7"/>
        <v>-0.008732847863119786</v>
      </c>
      <c r="L80" s="16"/>
    </row>
    <row r="81" spans="2:12" ht="12.75">
      <c r="B81" s="15"/>
      <c r="C81" s="29" t="s">
        <v>77</v>
      </c>
      <c r="D81" s="29">
        <v>77</v>
      </c>
      <c r="E81" s="42">
        <v>0</v>
      </c>
      <c r="F81" s="36">
        <f t="shared" si="4"/>
        <v>77</v>
      </c>
      <c r="G81" s="48">
        <f t="shared" si="5"/>
        <v>0.01650165016501659</v>
      </c>
      <c r="H81" s="28">
        <v>584.11</v>
      </c>
      <c r="I81" s="38">
        <f t="shared" si="6"/>
        <v>0.01248028288641212</v>
      </c>
      <c r="J81" s="29">
        <v>10707.6</v>
      </c>
      <c r="K81" s="44">
        <f t="shared" si="7"/>
        <v>0.011057079458004937</v>
      </c>
      <c r="L81" s="16"/>
    </row>
    <row r="82" spans="2:12" ht="12.75">
      <c r="B82" s="15"/>
      <c r="C82" s="29" t="s">
        <v>78</v>
      </c>
      <c r="D82" s="29">
        <v>74.81</v>
      </c>
      <c r="E82" s="42">
        <v>0</v>
      </c>
      <c r="F82" s="36">
        <f t="shared" si="4"/>
        <v>74.81</v>
      </c>
      <c r="G82" s="48">
        <f t="shared" si="5"/>
        <v>-0.02844155844155838</v>
      </c>
      <c r="H82" s="28">
        <v>584.01</v>
      </c>
      <c r="I82" s="38">
        <f t="shared" si="6"/>
        <v>-0.0001712006300184088</v>
      </c>
      <c r="J82" s="29">
        <v>10728.2</v>
      </c>
      <c r="K82" s="44">
        <f t="shared" si="7"/>
        <v>0.0019238671597743284</v>
      </c>
      <c r="L82" s="16"/>
    </row>
    <row r="83" spans="2:12" ht="12.75">
      <c r="B83" s="15"/>
      <c r="C83" s="29" t="s">
        <v>79</v>
      </c>
      <c r="D83" s="29">
        <v>75.12</v>
      </c>
      <c r="E83" s="42">
        <v>0</v>
      </c>
      <c r="F83" s="36">
        <f t="shared" si="4"/>
        <v>75.12</v>
      </c>
      <c r="G83" s="48">
        <f t="shared" si="5"/>
        <v>0.004143831038631252</v>
      </c>
      <c r="H83" s="28">
        <v>584.8</v>
      </c>
      <c r="I83" s="38">
        <f t="shared" si="6"/>
        <v>0.0013527165630724536</v>
      </c>
      <c r="J83" s="29">
        <v>10756.6</v>
      </c>
      <c r="K83" s="44">
        <f t="shared" si="7"/>
        <v>0.0026472287988665855</v>
      </c>
      <c r="L83" s="16"/>
    </row>
    <row r="84" spans="2:12" ht="12.75">
      <c r="B84" s="15"/>
      <c r="C84" s="29" t="s">
        <v>80</v>
      </c>
      <c r="D84" s="29">
        <v>75.75</v>
      </c>
      <c r="E84" s="42">
        <v>0</v>
      </c>
      <c r="F84" s="36">
        <f t="shared" si="4"/>
        <v>75.75</v>
      </c>
      <c r="G84" s="48">
        <f t="shared" si="5"/>
        <v>0.008386581469648435</v>
      </c>
      <c r="H84" s="28">
        <v>585.62</v>
      </c>
      <c r="I84" s="38">
        <f t="shared" si="6"/>
        <v>0.001402188782489766</v>
      </c>
      <c r="J84" s="29">
        <v>10782.8</v>
      </c>
      <c r="K84" s="44">
        <f t="shared" si="7"/>
        <v>0.0024357138872876938</v>
      </c>
      <c r="L84" s="16"/>
    </row>
    <row r="85" spans="2:12" ht="12.75">
      <c r="B85" s="15"/>
      <c r="C85" s="29" t="s">
        <v>81</v>
      </c>
      <c r="D85" s="29">
        <v>76.12</v>
      </c>
      <c r="E85" s="42">
        <v>0</v>
      </c>
      <c r="F85" s="36">
        <f t="shared" si="4"/>
        <v>76.12</v>
      </c>
      <c r="G85" s="48">
        <f t="shared" si="5"/>
        <v>0.004884488448845037</v>
      </c>
      <c r="H85" s="28">
        <v>580.55</v>
      </c>
      <c r="I85" s="38">
        <f t="shared" si="6"/>
        <v>-0.008657491205901535</v>
      </c>
      <c r="J85" s="29">
        <v>10673.9</v>
      </c>
      <c r="K85" s="44">
        <f t="shared" si="7"/>
        <v>-0.01009941759097821</v>
      </c>
      <c r="L85" s="16"/>
    </row>
    <row r="86" spans="2:12" ht="12.75">
      <c r="B86" s="15"/>
      <c r="C86" s="29" t="s">
        <v>82</v>
      </c>
      <c r="D86" s="29">
        <v>74.5</v>
      </c>
      <c r="E86" s="42">
        <v>0</v>
      </c>
      <c r="F86" s="36">
        <f t="shared" si="4"/>
        <v>74.5</v>
      </c>
      <c r="G86" s="48">
        <f t="shared" si="5"/>
        <v>-0.021282186022070437</v>
      </c>
      <c r="H86" s="28">
        <v>574.47</v>
      </c>
      <c r="I86" s="38">
        <f t="shared" si="6"/>
        <v>-0.010472827491172065</v>
      </c>
      <c r="J86" s="29">
        <v>10565</v>
      </c>
      <c r="K86" s="44">
        <f t="shared" si="7"/>
        <v>-0.010202456459213582</v>
      </c>
      <c r="L86" s="16"/>
    </row>
    <row r="87" spans="2:12" ht="12.75">
      <c r="B87" s="15"/>
      <c r="C87" s="29" t="s">
        <v>83</v>
      </c>
      <c r="D87" s="29">
        <v>72.81</v>
      </c>
      <c r="E87" s="42">
        <v>0</v>
      </c>
      <c r="F87" s="36">
        <f t="shared" si="4"/>
        <v>72.81</v>
      </c>
      <c r="G87" s="48">
        <f t="shared" si="5"/>
        <v>-0.02268456375838923</v>
      </c>
      <c r="H87" s="28">
        <v>563.05</v>
      </c>
      <c r="I87" s="38">
        <f t="shared" si="6"/>
        <v>-0.019879192995282735</v>
      </c>
      <c r="J87" s="29">
        <v>10345.5</v>
      </c>
      <c r="K87" s="44">
        <f t="shared" si="7"/>
        <v>-0.020776147657359245</v>
      </c>
      <c r="L87" s="16"/>
    </row>
    <row r="88" spans="2:12" ht="12.75">
      <c r="B88" s="15"/>
      <c r="C88" s="29" t="s">
        <v>84</v>
      </c>
      <c r="D88" s="29">
        <v>71.69</v>
      </c>
      <c r="E88" s="42">
        <v>0</v>
      </c>
      <c r="F88" s="36">
        <f t="shared" si="4"/>
        <v>71.69</v>
      </c>
      <c r="G88" s="48">
        <f t="shared" si="5"/>
        <v>-0.015382502403516018</v>
      </c>
      <c r="H88" s="28">
        <v>563.56</v>
      </c>
      <c r="I88" s="38">
        <f t="shared" si="6"/>
        <v>0.0009057810141195333</v>
      </c>
      <c r="J88" s="29">
        <v>10364.4</v>
      </c>
      <c r="K88" s="44">
        <f t="shared" si="7"/>
        <v>0.0018268812527184597</v>
      </c>
      <c r="L88" s="16"/>
    </row>
    <row r="89" spans="2:12" ht="12.75">
      <c r="B89" s="15"/>
      <c r="C89" s="29" t="s">
        <v>85</v>
      </c>
      <c r="D89" s="29">
        <v>72.44</v>
      </c>
      <c r="E89" s="42">
        <v>0</v>
      </c>
      <c r="F89" s="36">
        <f t="shared" si="4"/>
        <v>72.44</v>
      </c>
      <c r="G89" s="48">
        <f t="shared" si="5"/>
        <v>0.010461710140884373</v>
      </c>
      <c r="H89" s="28">
        <v>568.3</v>
      </c>
      <c r="I89" s="38">
        <f t="shared" si="6"/>
        <v>0.008410816949393052</v>
      </c>
      <c r="J89" s="29">
        <v>10455.7</v>
      </c>
      <c r="K89" s="44">
        <f t="shared" si="7"/>
        <v>0.008809000038593862</v>
      </c>
      <c r="L89" s="16"/>
    </row>
    <row r="90" spans="2:12" ht="12.75">
      <c r="B90" s="15"/>
      <c r="C90" s="29" t="s">
        <v>86</v>
      </c>
      <c r="D90" s="29">
        <v>72.81</v>
      </c>
      <c r="E90" s="42">
        <v>0</v>
      </c>
      <c r="F90" s="36">
        <f t="shared" si="4"/>
        <v>72.81</v>
      </c>
      <c r="G90" s="48">
        <f t="shared" si="5"/>
        <v>0.005107675317504112</v>
      </c>
      <c r="H90" s="28">
        <v>577.37</v>
      </c>
      <c r="I90" s="38">
        <f t="shared" si="6"/>
        <v>0.015959880344888377</v>
      </c>
      <c r="J90" s="29">
        <v>10609.6</v>
      </c>
      <c r="K90" s="44">
        <f t="shared" si="7"/>
        <v>0.01471924404870073</v>
      </c>
      <c r="L90" s="16"/>
    </row>
    <row r="91" spans="2:12" ht="12.75">
      <c r="B91" s="15"/>
      <c r="C91" s="29" t="s">
        <v>87</v>
      </c>
      <c r="D91" s="29">
        <v>75.19</v>
      </c>
      <c r="E91" s="42">
        <v>0</v>
      </c>
      <c r="F91" s="36">
        <f t="shared" si="4"/>
        <v>75.19</v>
      </c>
      <c r="G91" s="48">
        <f t="shared" si="5"/>
        <v>0.032687817607471414</v>
      </c>
      <c r="H91" s="28">
        <v>581.91</v>
      </c>
      <c r="I91" s="38">
        <f t="shared" si="6"/>
        <v>0.007863241941908905</v>
      </c>
      <c r="J91" s="29">
        <v>10682.5</v>
      </c>
      <c r="K91" s="44">
        <f t="shared" si="7"/>
        <v>0.006871135575327925</v>
      </c>
      <c r="L91" s="16"/>
    </row>
    <row r="92" spans="2:12" ht="12.75">
      <c r="B92" s="15"/>
      <c r="C92" s="29" t="s">
        <v>88</v>
      </c>
      <c r="D92" s="29">
        <v>75.37</v>
      </c>
      <c r="E92" s="42">
        <v>0</v>
      </c>
      <c r="F92" s="36">
        <f t="shared" si="4"/>
        <v>75.37</v>
      </c>
      <c r="G92" s="48">
        <f t="shared" si="5"/>
        <v>0.0023939353637452143</v>
      </c>
      <c r="H92" s="28">
        <v>582.73</v>
      </c>
      <c r="I92" s="38">
        <f t="shared" si="6"/>
        <v>0.0014091526181025937</v>
      </c>
      <c r="J92" s="29">
        <v>10692.7</v>
      </c>
      <c r="K92" s="44">
        <f t="shared" si="7"/>
        <v>0.0009548326702550902</v>
      </c>
      <c r="L92" s="16"/>
    </row>
    <row r="93" spans="2:12" ht="12.75">
      <c r="B93" s="15"/>
      <c r="C93" s="29" t="s">
        <v>89</v>
      </c>
      <c r="D93" s="29">
        <v>75.69</v>
      </c>
      <c r="E93" s="42">
        <v>0</v>
      </c>
      <c r="F93" s="36">
        <f t="shared" si="4"/>
        <v>75.69</v>
      </c>
      <c r="G93" s="48">
        <f t="shared" si="5"/>
        <v>0.004245721109194633</v>
      </c>
      <c r="H93" s="28">
        <v>579.75</v>
      </c>
      <c r="I93" s="38">
        <f t="shared" si="6"/>
        <v>-0.005113860621557165</v>
      </c>
      <c r="J93" s="29">
        <v>10634.3</v>
      </c>
      <c r="K93" s="44">
        <f t="shared" si="7"/>
        <v>-0.005461670111384542</v>
      </c>
      <c r="L93" s="16"/>
    </row>
    <row r="94" spans="2:12" ht="12.75">
      <c r="B94" s="15"/>
      <c r="C94" s="29" t="s">
        <v>90</v>
      </c>
      <c r="D94" s="29">
        <v>75.75</v>
      </c>
      <c r="E94" s="42">
        <v>0</v>
      </c>
      <c r="F94" s="36">
        <f t="shared" si="4"/>
        <v>75.75</v>
      </c>
      <c r="G94" s="48">
        <f t="shared" si="5"/>
        <v>0.0007927070947284509</v>
      </c>
      <c r="H94" s="28">
        <v>574.57</v>
      </c>
      <c r="I94" s="38">
        <f t="shared" si="6"/>
        <v>-0.008934885726606168</v>
      </c>
      <c r="J94" s="29">
        <v>10548.4</v>
      </c>
      <c r="K94" s="44">
        <f t="shared" si="7"/>
        <v>-0.008077635575449271</v>
      </c>
      <c r="L94" s="16"/>
    </row>
    <row r="95" spans="2:12" ht="12.75">
      <c r="B95" s="15"/>
      <c r="C95" s="29" t="s">
        <v>91</v>
      </c>
      <c r="D95" s="29">
        <v>73.75</v>
      </c>
      <c r="E95" s="42">
        <v>0</v>
      </c>
      <c r="F95" s="36">
        <f t="shared" si="4"/>
        <v>73.75</v>
      </c>
      <c r="G95" s="48">
        <f t="shared" si="5"/>
        <v>-0.02640264026402639</v>
      </c>
      <c r="H95" s="28">
        <v>570.22</v>
      </c>
      <c r="I95" s="38">
        <f t="shared" si="6"/>
        <v>-0.007570879092190674</v>
      </c>
      <c r="J95" s="29">
        <v>10459.4</v>
      </c>
      <c r="K95" s="44">
        <f t="shared" si="7"/>
        <v>-0.008437298547647076</v>
      </c>
      <c r="L95" s="16"/>
    </row>
    <row r="96" spans="2:12" ht="12.75">
      <c r="B96" s="15"/>
      <c r="C96" s="29" t="s">
        <v>92</v>
      </c>
      <c r="D96" s="29">
        <v>74.06</v>
      </c>
      <c r="E96" s="42">
        <v>0</v>
      </c>
      <c r="F96" s="36">
        <f t="shared" si="4"/>
        <v>74.06</v>
      </c>
      <c r="G96" s="48">
        <f t="shared" si="5"/>
        <v>0.004203389830508497</v>
      </c>
      <c r="H96" s="28">
        <v>575.72</v>
      </c>
      <c r="I96" s="38">
        <f t="shared" si="6"/>
        <v>0.009645400021044415</v>
      </c>
      <c r="J96" s="29">
        <v>10572.9</v>
      </c>
      <c r="K96" s="44">
        <f t="shared" si="7"/>
        <v>0.010851482876646834</v>
      </c>
      <c r="L96" s="16"/>
    </row>
    <row r="97" spans="2:12" ht="12.75">
      <c r="B97" s="15"/>
      <c r="C97" s="29" t="s">
        <v>93</v>
      </c>
      <c r="D97" s="29">
        <v>79.5</v>
      </c>
      <c r="E97" s="42">
        <v>0</v>
      </c>
      <c r="F97" s="36">
        <f t="shared" si="4"/>
        <v>79.5</v>
      </c>
      <c r="G97" s="48">
        <f t="shared" si="5"/>
        <v>0.07345395625168782</v>
      </c>
      <c r="H97" s="28">
        <v>575.27</v>
      </c>
      <c r="I97" s="38">
        <f t="shared" si="6"/>
        <v>-0.000781629959007879</v>
      </c>
      <c r="J97" s="29">
        <v>10548.6</v>
      </c>
      <c r="K97" s="44">
        <f t="shared" si="7"/>
        <v>-0.002298328746133893</v>
      </c>
      <c r="L97" s="16"/>
    </row>
    <row r="98" spans="2:12" ht="12.75">
      <c r="B98" s="15"/>
      <c r="C98" s="29" t="s">
        <v>94</v>
      </c>
      <c r="D98" s="29">
        <v>79.94</v>
      </c>
      <c r="E98" s="42">
        <v>0</v>
      </c>
      <c r="F98" s="36">
        <f t="shared" si="4"/>
        <v>79.94</v>
      </c>
      <c r="G98" s="48">
        <f t="shared" si="5"/>
        <v>0.005534591194968463</v>
      </c>
      <c r="H98" s="28">
        <v>578.28</v>
      </c>
      <c r="I98" s="38">
        <f t="shared" si="6"/>
        <v>0.005232325690545325</v>
      </c>
      <c r="J98" s="29">
        <v>10602.7</v>
      </c>
      <c r="K98" s="44">
        <f t="shared" si="7"/>
        <v>0.005128642663481342</v>
      </c>
      <c r="L98" s="16"/>
    </row>
    <row r="99" spans="2:12" ht="12.75">
      <c r="B99" s="15"/>
      <c r="C99" s="29" t="s">
        <v>95</v>
      </c>
      <c r="D99" s="29">
        <v>81.87</v>
      </c>
      <c r="E99" s="35">
        <v>0.35</v>
      </c>
      <c r="F99" s="41">
        <f t="shared" si="4"/>
        <v>82.22</v>
      </c>
      <c r="G99" s="48">
        <f t="shared" si="5"/>
        <v>0.02852139104328244</v>
      </c>
      <c r="H99" s="28">
        <v>579.2</v>
      </c>
      <c r="I99" s="38">
        <f t="shared" si="6"/>
        <v>0.0015909248115100194</v>
      </c>
      <c r="J99" s="29">
        <v>10622.5</v>
      </c>
      <c r="K99" s="44">
        <f t="shared" si="7"/>
        <v>0.0018674488573664494</v>
      </c>
      <c r="L99" s="16"/>
    </row>
    <row r="100" spans="2:12" ht="12.75">
      <c r="B100" s="15"/>
      <c r="C100" s="29" t="s">
        <v>96</v>
      </c>
      <c r="D100" s="29">
        <v>81.69</v>
      </c>
      <c r="E100" s="42">
        <v>0</v>
      </c>
      <c r="F100" s="36">
        <f t="shared" si="4"/>
        <v>81.69</v>
      </c>
      <c r="G100" s="48">
        <f t="shared" si="5"/>
        <v>-0.006446120165409908</v>
      </c>
      <c r="H100" s="28">
        <v>578.31</v>
      </c>
      <c r="I100" s="38">
        <f t="shared" si="6"/>
        <v>-0.0015366022099448928</v>
      </c>
      <c r="J100" s="29">
        <v>10617.3</v>
      </c>
      <c r="K100" s="44">
        <f t="shared" si="7"/>
        <v>-0.0004895269475171382</v>
      </c>
      <c r="L100" s="16"/>
    </row>
    <row r="101" spans="2:12" ht="12.75">
      <c r="B101" s="15"/>
      <c r="C101" s="29" t="s">
        <v>97</v>
      </c>
      <c r="D101" s="29">
        <v>80.5</v>
      </c>
      <c r="E101" s="42">
        <v>0</v>
      </c>
      <c r="F101" s="36">
        <f t="shared" si="4"/>
        <v>80.5</v>
      </c>
      <c r="G101" s="48">
        <f t="shared" si="5"/>
        <v>-0.014567266495287057</v>
      </c>
      <c r="H101" s="28">
        <v>574.4</v>
      </c>
      <c r="I101" s="38">
        <f t="shared" si="6"/>
        <v>-0.006761079697739869</v>
      </c>
      <c r="J101" s="29">
        <v>10537</v>
      </c>
      <c r="K101" s="44">
        <f t="shared" si="7"/>
        <v>-0.007563128102248129</v>
      </c>
      <c r="L101" s="16"/>
    </row>
    <row r="102" spans="2:12" ht="12.75">
      <c r="B102" s="15"/>
      <c r="C102" s="29" t="s">
        <v>98</v>
      </c>
      <c r="D102" s="29">
        <v>80.75</v>
      </c>
      <c r="E102" s="42">
        <v>0</v>
      </c>
      <c r="F102" s="36">
        <f t="shared" si="4"/>
        <v>80.75</v>
      </c>
      <c r="G102" s="48">
        <f t="shared" si="5"/>
        <v>0.0031055900621117516</v>
      </c>
      <c r="H102" s="28">
        <v>572.08</v>
      </c>
      <c r="I102" s="38">
        <f t="shared" si="6"/>
        <v>-0.00403899721448453</v>
      </c>
      <c r="J102" s="29">
        <v>10485.7</v>
      </c>
      <c r="K102" s="44">
        <f t="shared" si="7"/>
        <v>-0.004868558413210544</v>
      </c>
      <c r="L102" s="16"/>
    </row>
    <row r="103" spans="2:12" ht="12.75">
      <c r="B103" s="15"/>
      <c r="C103" s="29" t="s">
        <v>99</v>
      </c>
      <c r="D103" s="29">
        <v>82.19</v>
      </c>
      <c r="E103" s="42">
        <v>0</v>
      </c>
      <c r="F103" s="36">
        <f t="shared" si="4"/>
        <v>82.19</v>
      </c>
      <c r="G103" s="48">
        <f t="shared" si="5"/>
        <v>0.017832817337461337</v>
      </c>
      <c r="H103" s="28">
        <v>573.92</v>
      </c>
      <c r="I103" s="38">
        <f t="shared" si="6"/>
        <v>0.0032163333799466454</v>
      </c>
      <c r="J103" s="29">
        <v>10534</v>
      </c>
      <c r="K103" s="44">
        <f t="shared" si="7"/>
        <v>0.004606273305549413</v>
      </c>
      <c r="L103" s="16"/>
    </row>
    <row r="104" spans="2:12" ht="12.75">
      <c r="B104" s="15"/>
      <c r="C104" s="29" t="s">
        <v>100</v>
      </c>
      <c r="D104" s="29">
        <v>82.75</v>
      </c>
      <c r="E104" s="42">
        <v>0</v>
      </c>
      <c r="F104" s="36">
        <f t="shared" si="4"/>
        <v>82.75</v>
      </c>
      <c r="G104" s="48">
        <f t="shared" si="5"/>
        <v>0.0068134809587541145</v>
      </c>
      <c r="H104" s="28">
        <v>578.63</v>
      </c>
      <c r="I104" s="38">
        <f t="shared" si="6"/>
        <v>0.008206718706440075</v>
      </c>
      <c r="J104" s="29">
        <v>10588</v>
      </c>
      <c r="K104" s="44">
        <f t="shared" si="7"/>
        <v>0.005126257831782777</v>
      </c>
      <c r="L104" s="16"/>
    </row>
    <row r="105" spans="2:12" ht="12.75">
      <c r="B105" s="15"/>
      <c r="C105" s="29" t="s">
        <v>101</v>
      </c>
      <c r="D105" s="29">
        <v>81.5</v>
      </c>
      <c r="E105" s="42">
        <v>0</v>
      </c>
      <c r="F105" s="36">
        <f t="shared" si="4"/>
        <v>81.5</v>
      </c>
      <c r="G105" s="48">
        <f t="shared" si="5"/>
        <v>-0.015105740181268867</v>
      </c>
      <c r="H105" s="28">
        <v>576.9</v>
      </c>
      <c r="I105" s="38">
        <f t="shared" si="6"/>
        <v>-0.0029898207835750146</v>
      </c>
      <c r="J105" s="29">
        <v>10544.7</v>
      </c>
      <c r="K105" s="44">
        <f t="shared" si="7"/>
        <v>-0.004089535323007154</v>
      </c>
      <c r="L105" s="16"/>
    </row>
    <row r="106" spans="2:12" ht="12.75">
      <c r="B106" s="15"/>
      <c r="C106" s="29" t="s">
        <v>102</v>
      </c>
      <c r="D106" s="29">
        <v>82.44</v>
      </c>
      <c r="E106" s="42">
        <v>0</v>
      </c>
      <c r="F106" s="36">
        <f t="shared" si="4"/>
        <v>82.44</v>
      </c>
      <c r="G106" s="48">
        <f t="shared" si="5"/>
        <v>0.011533742331288233</v>
      </c>
      <c r="H106" s="28">
        <v>574.78</v>
      </c>
      <c r="I106" s="38">
        <f t="shared" si="6"/>
        <v>-0.003674813659213072</v>
      </c>
      <c r="J106" s="29">
        <v>10497.7</v>
      </c>
      <c r="K106" s="44">
        <f t="shared" si="7"/>
        <v>-0.004457215473176124</v>
      </c>
      <c r="L106" s="16"/>
    </row>
    <row r="107" spans="2:12" ht="12.75">
      <c r="B107" s="15"/>
      <c r="C107" s="29" t="s">
        <v>103</v>
      </c>
      <c r="D107" s="29">
        <v>79.5</v>
      </c>
      <c r="E107" s="42">
        <v>0</v>
      </c>
      <c r="F107" s="36">
        <f t="shared" si="4"/>
        <v>79.5</v>
      </c>
      <c r="G107" s="48">
        <f t="shared" si="5"/>
        <v>-0.03566229985443958</v>
      </c>
      <c r="H107" s="28">
        <v>566.26</v>
      </c>
      <c r="I107" s="38">
        <f t="shared" si="6"/>
        <v>-0.014823062737047144</v>
      </c>
      <c r="J107" s="29">
        <v>10341.5</v>
      </c>
      <c r="K107" s="44">
        <f t="shared" si="7"/>
        <v>-0.014879449784238497</v>
      </c>
      <c r="L107" s="16"/>
    </row>
    <row r="108" spans="2:12" ht="12.75">
      <c r="B108" s="15"/>
      <c r="C108" s="29" t="s">
        <v>104</v>
      </c>
      <c r="D108" s="29">
        <v>80.44</v>
      </c>
      <c r="E108" s="42">
        <v>0</v>
      </c>
      <c r="F108" s="36">
        <f t="shared" si="4"/>
        <v>80.44</v>
      </c>
      <c r="G108" s="48">
        <f t="shared" si="5"/>
        <v>0.011823899371069091</v>
      </c>
      <c r="H108" s="28">
        <v>563.93</v>
      </c>
      <c r="I108" s="38">
        <f t="shared" si="6"/>
        <v>-0.004114717620880892</v>
      </c>
      <c r="J108" s="29">
        <v>10304.1</v>
      </c>
      <c r="K108" s="44">
        <f t="shared" si="7"/>
        <v>-0.0036164966397523868</v>
      </c>
      <c r="L108" s="16"/>
    </row>
    <row r="109" spans="2:12" ht="12.75">
      <c r="B109" s="15"/>
      <c r="C109" s="29" t="s">
        <v>105</v>
      </c>
      <c r="D109" s="29">
        <v>79.44</v>
      </c>
      <c r="E109" s="42">
        <v>0</v>
      </c>
      <c r="F109" s="36">
        <f t="shared" si="4"/>
        <v>79.44</v>
      </c>
      <c r="G109" s="48">
        <f t="shared" si="5"/>
        <v>-0.012431626056688239</v>
      </c>
      <c r="H109" s="28">
        <v>567.1</v>
      </c>
      <c r="I109" s="38">
        <f t="shared" si="6"/>
        <v>0.005621265050626878</v>
      </c>
      <c r="J109" s="29">
        <v>10362</v>
      </c>
      <c r="K109" s="44">
        <f t="shared" si="7"/>
        <v>0.005619122485224226</v>
      </c>
      <c r="L109" s="16"/>
    </row>
    <row r="110" spans="2:12" ht="12.75">
      <c r="B110" s="15"/>
      <c r="C110" s="29" t="s">
        <v>106</v>
      </c>
      <c r="D110" s="29">
        <v>77.19</v>
      </c>
      <c r="E110" s="42">
        <v>0</v>
      </c>
      <c r="F110" s="36">
        <f t="shared" si="4"/>
        <v>77.19</v>
      </c>
      <c r="G110" s="48">
        <f t="shared" si="5"/>
        <v>-0.028323262839879182</v>
      </c>
      <c r="H110" s="28">
        <v>565.28</v>
      </c>
      <c r="I110" s="38">
        <f t="shared" si="6"/>
        <v>-0.003209310527243936</v>
      </c>
      <c r="J110" s="29">
        <v>10314.2</v>
      </c>
      <c r="K110" s="44">
        <f t="shared" si="7"/>
        <v>-0.0046130090716077765</v>
      </c>
      <c r="L110" s="16"/>
    </row>
    <row r="111" spans="2:12" ht="12.75">
      <c r="B111" s="15"/>
      <c r="C111" s="29" t="s">
        <v>107</v>
      </c>
      <c r="D111" s="29">
        <v>75.5</v>
      </c>
      <c r="E111" s="42">
        <v>0</v>
      </c>
      <c r="F111" s="36">
        <f t="shared" si="4"/>
        <v>75.5</v>
      </c>
      <c r="G111" s="48">
        <f t="shared" si="5"/>
        <v>-0.021894027723798337</v>
      </c>
      <c r="H111" s="28">
        <v>565.14</v>
      </c>
      <c r="I111" s="38">
        <f t="shared" si="6"/>
        <v>-0.0002476648740447063</v>
      </c>
      <c r="J111" s="29">
        <v>10279.9</v>
      </c>
      <c r="K111" s="44">
        <f t="shared" si="7"/>
        <v>-0.0033255124003801484</v>
      </c>
      <c r="L111" s="16"/>
    </row>
    <row r="112" spans="2:12" ht="12.75">
      <c r="B112" s="15"/>
      <c r="C112" s="29" t="s">
        <v>108</v>
      </c>
      <c r="D112" s="29">
        <v>75.81</v>
      </c>
      <c r="E112" s="42">
        <v>0</v>
      </c>
      <c r="F112" s="36">
        <f t="shared" si="4"/>
        <v>75.81</v>
      </c>
      <c r="G112" s="48">
        <f t="shared" si="5"/>
        <v>0.004105960264900732</v>
      </c>
      <c r="H112" s="28">
        <v>565.35</v>
      </c>
      <c r="I112" s="38">
        <f t="shared" si="6"/>
        <v>0.0003715893406943671</v>
      </c>
      <c r="J112" s="29">
        <v>10300.8</v>
      </c>
      <c r="K112" s="44">
        <f t="shared" si="7"/>
        <v>0.0020330937071371125</v>
      </c>
      <c r="L112" s="16"/>
    </row>
    <row r="113" spans="2:12" ht="12.75">
      <c r="B113" s="15"/>
      <c r="C113" s="29" t="s">
        <v>109</v>
      </c>
      <c r="D113" s="29">
        <v>76.44</v>
      </c>
      <c r="E113" s="42">
        <v>0</v>
      </c>
      <c r="F113" s="36">
        <f t="shared" si="4"/>
        <v>76.44</v>
      </c>
      <c r="G113" s="48">
        <f t="shared" si="5"/>
        <v>0.008310249307479145</v>
      </c>
      <c r="H113" s="28">
        <v>561.43</v>
      </c>
      <c r="I113" s="38">
        <f t="shared" si="6"/>
        <v>-0.006933757849120092</v>
      </c>
      <c r="J113" s="29">
        <v>10225.6</v>
      </c>
      <c r="K113" s="44">
        <f t="shared" si="7"/>
        <v>-0.007300403852127935</v>
      </c>
      <c r="L113" s="16"/>
    </row>
    <row r="114" spans="2:12" ht="12.75">
      <c r="B114" s="15"/>
      <c r="C114" s="29" t="s">
        <v>110</v>
      </c>
      <c r="D114" s="29">
        <v>76.75</v>
      </c>
      <c r="E114" s="42">
        <v>0</v>
      </c>
      <c r="F114" s="36">
        <f t="shared" si="4"/>
        <v>76.75</v>
      </c>
      <c r="G114" s="48">
        <f t="shared" si="5"/>
        <v>0.004055468341182644</v>
      </c>
      <c r="H114" s="28">
        <v>566.35</v>
      </c>
      <c r="I114" s="38">
        <f t="shared" si="6"/>
        <v>0.008763336480059891</v>
      </c>
      <c r="J114" s="29">
        <v>10325.2</v>
      </c>
      <c r="K114" s="44">
        <f t="shared" si="7"/>
        <v>0.009740259740259827</v>
      </c>
      <c r="L114" s="16"/>
    </row>
    <row r="115" spans="2:12" ht="12.75">
      <c r="B115" s="15"/>
      <c r="C115" s="29" t="s">
        <v>111</v>
      </c>
      <c r="D115" s="29">
        <v>79.62</v>
      </c>
      <c r="E115" s="42">
        <v>0</v>
      </c>
      <c r="F115" s="36">
        <f t="shared" si="4"/>
        <v>79.62</v>
      </c>
      <c r="G115" s="48">
        <f t="shared" si="5"/>
        <v>0.03739413680781767</v>
      </c>
      <c r="H115" s="28">
        <v>575.37</v>
      </c>
      <c r="I115" s="38">
        <f t="shared" si="6"/>
        <v>0.015926547188134466</v>
      </c>
      <c r="J115" s="29">
        <v>10472.9</v>
      </c>
      <c r="K115" s="44">
        <f t="shared" si="7"/>
        <v>0.014304807655057372</v>
      </c>
      <c r="L115" s="16"/>
    </row>
    <row r="116" spans="2:12" ht="12.75">
      <c r="B116" s="15"/>
      <c r="C116" s="29" t="s">
        <v>112</v>
      </c>
      <c r="D116" s="29">
        <v>79.25</v>
      </c>
      <c r="E116" s="42">
        <v>0</v>
      </c>
      <c r="F116" s="36">
        <f t="shared" si="4"/>
        <v>79.25</v>
      </c>
      <c r="G116" s="48">
        <f t="shared" si="5"/>
        <v>-0.0046470735995981505</v>
      </c>
      <c r="H116" s="28">
        <v>576.82</v>
      </c>
      <c r="I116" s="38">
        <f t="shared" si="6"/>
        <v>0.0025201174896154477</v>
      </c>
      <c r="J116" s="29">
        <v>10501.1</v>
      </c>
      <c r="K116" s="44">
        <f t="shared" si="7"/>
        <v>0.002692663923077765</v>
      </c>
      <c r="L116" s="16"/>
    </row>
    <row r="117" spans="2:12" ht="12.75">
      <c r="B117" s="15"/>
      <c r="C117" s="29" t="s">
        <v>113</v>
      </c>
      <c r="D117" s="29">
        <v>78.19</v>
      </c>
      <c r="E117" s="42">
        <v>0</v>
      </c>
      <c r="F117" s="36">
        <f t="shared" si="4"/>
        <v>78.19</v>
      </c>
      <c r="G117" s="48">
        <f t="shared" si="5"/>
        <v>-0.013375394321766598</v>
      </c>
      <c r="H117" s="28">
        <v>577.5</v>
      </c>
      <c r="I117" s="38">
        <f t="shared" si="6"/>
        <v>0.001178877292742797</v>
      </c>
      <c r="J117" s="29">
        <v>10527.4</v>
      </c>
      <c r="K117" s="44">
        <f t="shared" si="7"/>
        <v>0.0025044995286207516</v>
      </c>
      <c r="L117" s="16"/>
    </row>
    <row r="118" spans="2:12" ht="12.75">
      <c r="B118" s="15"/>
      <c r="C118" s="29" t="s">
        <v>114</v>
      </c>
      <c r="D118" s="29">
        <v>77.12</v>
      </c>
      <c r="E118" s="42">
        <v>0</v>
      </c>
      <c r="F118" s="36">
        <f t="shared" si="4"/>
        <v>77.12</v>
      </c>
      <c r="G118" s="48">
        <f t="shared" si="5"/>
        <v>-0.013684614400818473</v>
      </c>
      <c r="H118" s="28">
        <v>574.37</v>
      </c>
      <c r="I118" s="38">
        <f t="shared" si="6"/>
        <v>-0.005419913419913436</v>
      </c>
      <c r="J118" s="29">
        <v>10454.9</v>
      </c>
      <c r="K118" s="44">
        <f t="shared" si="7"/>
        <v>-0.00688679066056197</v>
      </c>
      <c r="L118" s="16"/>
    </row>
    <row r="119" spans="2:12" ht="12.75">
      <c r="B119" s="15"/>
      <c r="C119" s="29" t="s">
        <v>115</v>
      </c>
      <c r="D119" s="29">
        <v>75</v>
      </c>
      <c r="E119" s="42">
        <v>0</v>
      </c>
      <c r="F119" s="36">
        <f t="shared" si="4"/>
        <v>75</v>
      </c>
      <c r="G119" s="48">
        <f t="shared" si="5"/>
        <v>-0.02748962655601661</v>
      </c>
      <c r="H119" s="28">
        <v>565.5</v>
      </c>
      <c r="I119" s="38">
        <f t="shared" si="6"/>
        <v>-0.015443007120845453</v>
      </c>
      <c r="J119" s="29">
        <v>10300.7</v>
      </c>
      <c r="K119" s="44">
        <f t="shared" si="7"/>
        <v>-0.014749065031707476</v>
      </c>
      <c r="L119" s="16"/>
    </row>
    <row r="120" spans="2:12" ht="12.75">
      <c r="B120" s="15"/>
      <c r="C120" s="29" t="s">
        <v>116</v>
      </c>
      <c r="D120" s="29">
        <v>74.75</v>
      </c>
      <c r="E120" s="42">
        <v>0</v>
      </c>
      <c r="F120" s="36">
        <f t="shared" si="4"/>
        <v>74.75</v>
      </c>
      <c r="G120" s="48">
        <f t="shared" si="5"/>
        <v>-0.0033333333333332993</v>
      </c>
      <c r="H120" s="28">
        <v>566.67</v>
      </c>
      <c r="I120" s="38">
        <f t="shared" si="6"/>
        <v>0.002068965517241228</v>
      </c>
      <c r="J120" s="29">
        <v>10316.2</v>
      </c>
      <c r="K120" s="44">
        <f t="shared" si="7"/>
        <v>0.0015047521042259593</v>
      </c>
      <c r="L120" s="16"/>
    </row>
    <row r="121" spans="2:12" ht="12.75">
      <c r="B121" s="15"/>
      <c r="C121" s="29" t="s">
        <v>117</v>
      </c>
      <c r="D121" s="29">
        <v>71.56</v>
      </c>
      <c r="E121" s="42">
        <v>0</v>
      </c>
      <c r="F121" s="36">
        <f t="shared" si="4"/>
        <v>71.56</v>
      </c>
      <c r="G121" s="48">
        <f t="shared" si="5"/>
        <v>-0.04267558528428095</v>
      </c>
      <c r="H121" s="28">
        <v>554.89</v>
      </c>
      <c r="I121" s="38">
        <f t="shared" si="6"/>
        <v>-0.02078811301109984</v>
      </c>
      <c r="J121" s="29">
        <v>10105.4</v>
      </c>
      <c r="K121" s="44">
        <f t="shared" si="7"/>
        <v>-0.02043388069250318</v>
      </c>
      <c r="L121" s="16"/>
    </row>
    <row r="122" spans="2:12" ht="12.75">
      <c r="B122" s="15"/>
      <c r="C122" s="29" t="s">
        <v>118</v>
      </c>
      <c r="D122" s="29">
        <v>72.31</v>
      </c>
      <c r="E122" s="42">
        <v>0</v>
      </c>
      <c r="F122" s="36">
        <f t="shared" si="4"/>
        <v>72.31</v>
      </c>
      <c r="G122" s="48">
        <f t="shared" si="5"/>
        <v>0.010480715483510261</v>
      </c>
      <c r="H122" s="28">
        <v>558.92</v>
      </c>
      <c r="I122" s="38">
        <f t="shared" si="6"/>
        <v>0.007262700715457093</v>
      </c>
      <c r="J122" s="29">
        <v>10214.1</v>
      </c>
      <c r="K122" s="44">
        <f t="shared" si="7"/>
        <v>0.010756625170700973</v>
      </c>
      <c r="L122" s="16"/>
    </row>
    <row r="123" spans="2:12" ht="12.75">
      <c r="B123" s="15"/>
      <c r="C123" s="29" t="s">
        <v>119</v>
      </c>
      <c r="D123" s="29">
        <v>74.81</v>
      </c>
      <c r="E123" s="42">
        <v>0</v>
      </c>
      <c r="F123" s="36">
        <f t="shared" si="4"/>
        <v>74.81</v>
      </c>
      <c r="G123" s="48">
        <f t="shared" si="5"/>
        <v>0.03457336467985073</v>
      </c>
      <c r="H123" s="28">
        <v>568.65</v>
      </c>
      <c r="I123" s="38">
        <f t="shared" si="6"/>
        <v>0.017408573677807127</v>
      </c>
      <c r="J123" s="29">
        <v>10387</v>
      </c>
      <c r="K123" s="44">
        <f t="shared" si="7"/>
        <v>0.0169275805014637</v>
      </c>
      <c r="L123" s="16"/>
    </row>
    <row r="124" spans="2:12" ht="12.75">
      <c r="B124" s="15"/>
      <c r="C124" s="29" t="s">
        <v>120</v>
      </c>
      <c r="D124" s="29">
        <v>76</v>
      </c>
      <c r="E124" s="42">
        <v>0</v>
      </c>
      <c r="F124" s="36">
        <f t="shared" si="4"/>
        <v>76</v>
      </c>
      <c r="G124" s="48">
        <f t="shared" si="5"/>
        <v>0.01590696430958416</v>
      </c>
      <c r="H124" s="28">
        <v>567.49</v>
      </c>
      <c r="I124" s="38">
        <f t="shared" si="6"/>
        <v>-0.0020399191066560185</v>
      </c>
      <c r="J124" s="29">
        <v>10363.5</v>
      </c>
      <c r="K124" s="44">
        <f t="shared" si="7"/>
        <v>-0.002262443438914019</v>
      </c>
      <c r="L124" s="16"/>
    </row>
    <row r="125" spans="2:12" ht="12.75">
      <c r="B125" s="15"/>
      <c r="C125" s="29" t="s">
        <v>121</v>
      </c>
      <c r="D125" s="29">
        <v>74.12</v>
      </c>
      <c r="E125" s="42">
        <v>0</v>
      </c>
      <c r="F125" s="36">
        <f t="shared" si="4"/>
        <v>74.12</v>
      </c>
      <c r="G125" s="48">
        <f t="shared" si="5"/>
        <v>-0.024736842105263057</v>
      </c>
      <c r="H125" s="28">
        <v>563.92</v>
      </c>
      <c r="I125" s="38">
        <f t="shared" si="6"/>
        <v>-0.006290859750832656</v>
      </c>
      <c r="J125" s="29">
        <v>10325.9</v>
      </c>
      <c r="K125" s="44">
        <f t="shared" si="7"/>
        <v>-0.0036281179138322184</v>
      </c>
      <c r="L125" s="16"/>
    </row>
    <row r="126" spans="2:12" ht="12.75">
      <c r="B126" s="15"/>
      <c r="C126" s="29" t="s">
        <v>122</v>
      </c>
      <c r="D126" s="29">
        <v>73.37</v>
      </c>
      <c r="E126" s="42">
        <v>0</v>
      </c>
      <c r="F126" s="36">
        <f t="shared" si="4"/>
        <v>73.37</v>
      </c>
      <c r="G126" s="48">
        <f t="shared" si="5"/>
        <v>-0.0101187263896384</v>
      </c>
      <c r="H126" s="28">
        <v>564.88</v>
      </c>
      <c r="I126" s="38">
        <f t="shared" si="6"/>
        <v>0.001702369130373249</v>
      </c>
      <c r="J126" s="29">
        <v>10365.4</v>
      </c>
      <c r="K126" s="44">
        <f t="shared" si="7"/>
        <v>0.0038253324165447022</v>
      </c>
      <c r="L126" s="16"/>
    </row>
    <row r="127" spans="2:12" ht="12.75">
      <c r="B127" s="15"/>
      <c r="C127" s="29" t="s">
        <v>123</v>
      </c>
      <c r="D127" s="29">
        <v>74.06</v>
      </c>
      <c r="E127" s="42">
        <v>0</v>
      </c>
      <c r="F127" s="36">
        <f t="shared" si="4"/>
        <v>74.06</v>
      </c>
      <c r="G127" s="48">
        <f t="shared" si="5"/>
        <v>0.00940438871473348</v>
      </c>
      <c r="H127" s="28">
        <v>571.63</v>
      </c>
      <c r="I127" s="38">
        <f t="shared" si="6"/>
        <v>0.011949440589151594</v>
      </c>
      <c r="J127" s="29">
        <v>10502.8</v>
      </c>
      <c r="K127" s="44">
        <f t="shared" si="7"/>
        <v>0.013255638952669457</v>
      </c>
      <c r="L127" s="16"/>
    </row>
    <row r="128" spans="2:12" ht="12.75">
      <c r="B128" s="15"/>
      <c r="C128" s="29" t="s">
        <v>124</v>
      </c>
      <c r="D128" s="29">
        <v>75.87</v>
      </c>
      <c r="E128" s="42">
        <v>0</v>
      </c>
      <c r="F128" s="36">
        <f t="shared" si="4"/>
        <v>75.87</v>
      </c>
      <c r="G128" s="48">
        <f t="shared" si="5"/>
        <v>0.024439643532271127</v>
      </c>
      <c r="H128" s="28">
        <v>577.18</v>
      </c>
      <c r="I128" s="38">
        <f t="shared" si="6"/>
        <v>0.009709077550163592</v>
      </c>
      <c r="J128" s="29">
        <v>10621</v>
      </c>
      <c r="K128" s="44">
        <f t="shared" si="7"/>
        <v>0.011254141752675473</v>
      </c>
      <c r="L128" s="16"/>
    </row>
    <row r="129" spans="2:12" ht="12.75">
      <c r="B129" s="15"/>
      <c r="C129" s="29" t="s">
        <v>125</v>
      </c>
      <c r="D129" s="29">
        <v>75.31</v>
      </c>
      <c r="E129" s="42">
        <v>0</v>
      </c>
      <c r="F129" s="36">
        <f t="shared" si="4"/>
        <v>75.31</v>
      </c>
      <c r="G129" s="48">
        <f t="shared" si="5"/>
        <v>-0.007381046526954038</v>
      </c>
      <c r="H129" s="28">
        <v>576.14</v>
      </c>
      <c r="I129" s="38">
        <f t="shared" si="6"/>
        <v>-0.0018018642364600046</v>
      </c>
      <c r="J129" s="29">
        <v>10592</v>
      </c>
      <c r="K129" s="44">
        <f t="shared" si="7"/>
        <v>-0.00273043969494402</v>
      </c>
      <c r="L129" s="16"/>
    </row>
    <row r="130" spans="2:12" ht="12.75">
      <c r="B130" s="15"/>
      <c r="C130" s="29" t="s">
        <v>126</v>
      </c>
      <c r="D130" s="29">
        <v>75</v>
      </c>
      <c r="E130" s="42">
        <v>0</v>
      </c>
      <c r="F130" s="36">
        <f t="shared" si="4"/>
        <v>75</v>
      </c>
      <c r="G130" s="48">
        <f t="shared" si="5"/>
        <v>-0.004116319213915864</v>
      </c>
      <c r="H130" s="28">
        <v>577.53</v>
      </c>
      <c r="I130" s="38">
        <f t="shared" si="6"/>
        <v>0.002412608046655329</v>
      </c>
      <c r="J130" s="29">
        <v>10617.7</v>
      </c>
      <c r="K130" s="44">
        <f t="shared" si="7"/>
        <v>0.0024263595166162943</v>
      </c>
      <c r="L130" s="16"/>
    </row>
    <row r="131" spans="2:12" ht="12.75">
      <c r="B131" s="15"/>
      <c r="C131" s="29" t="s">
        <v>127</v>
      </c>
      <c r="D131" s="29">
        <v>74.62</v>
      </c>
      <c r="E131" s="42">
        <v>0</v>
      </c>
      <c r="F131" s="36">
        <f t="shared" si="4"/>
        <v>74.62</v>
      </c>
      <c r="G131" s="48">
        <f t="shared" si="5"/>
        <v>-0.005066666666666553</v>
      </c>
      <c r="H131" s="28">
        <v>580.17</v>
      </c>
      <c r="I131" s="38">
        <f t="shared" si="6"/>
        <v>0.0045711911069554745</v>
      </c>
      <c r="J131" s="29">
        <v>10681.5</v>
      </c>
      <c r="K131" s="44">
        <f t="shared" si="7"/>
        <v>0.006008834304981336</v>
      </c>
      <c r="L131" s="16"/>
    </row>
    <row r="132" spans="2:12" ht="12.75">
      <c r="B132" s="15"/>
      <c r="C132" s="29" t="s">
        <v>128</v>
      </c>
      <c r="D132" s="29">
        <v>74.69</v>
      </c>
      <c r="E132" s="42">
        <v>0</v>
      </c>
      <c r="F132" s="36">
        <f t="shared" si="4"/>
        <v>74.69</v>
      </c>
      <c r="G132" s="48">
        <f t="shared" si="5"/>
        <v>0.0009380863039398779</v>
      </c>
      <c r="H132" s="28">
        <v>578.73</v>
      </c>
      <c r="I132" s="38">
        <f t="shared" si="6"/>
        <v>-0.0024820311288069608</v>
      </c>
      <c r="J132" s="29">
        <v>10663.6</v>
      </c>
      <c r="K132" s="44">
        <f t="shared" si="7"/>
        <v>-0.001675794598136937</v>
      </c>
      <c r="L132" s="16"/>
    </row>
    <row r="133" spans="2:12" ht="12.75">
      <c r="B133" s="15"/>
      <c r="C133" s="29" t="s">
        <v>129</v>
      </c>
      <c r="D133" s="29">
        <v>77</v>
      </c>
      <c r="E133" s="42">
        <v>0</v>
      </c>
      <c r="F133" s="36">
        <f t="shared" si="4"/>
        <v>77</v>
      </c>
      <c r="G133" s="48">
        <f t="shared" si="5"/>
        <v>0.030927835051546504</v>
      </c>
      <c r="H133" s="28">
        <v>585.6</v>
      </c>
      <c r="I133" s="38">
        <f t="shared" si="6"/>
        <v>0.011870820589912512</v>
      </c>
      <c r="J133" s="29">
        <v>10786.8</v>
      </c>
      <c r="K133" s="44">
        <f t="shared" si="7"/>
        <v>0.011553321579954146</v>
      </c>
      <c r="L133" s="16"/>
    </row>
    <row r="134" spans="2:12" ht="12.75">
      <c r="B134" s="15"/>
      <c r="C134" s="29" t="s">
        <v>130</v>
      </c>
      <c r="D134" s="29">
        <v>76.19</v>
      </c>
      <c r="E134" s="42">
        <v>0</v>
      </c>
      <c r="F134" s="36">
        <f t="shared" si="4"/>
        <v>76.19</v>
      </c>
      <c r="G134" s="48">
        <f t="shared" si="5"/>
        <v>-0.010519480519480595</v>
      </c>
      <c r="H134" s="28">
        <v>585.8</v>
      </c>
      <c r="I134" s="38">
        <f t="shared" si="6"/>
        <v>0.0003415300546447675</v>
      </c>
      <c r="J134" s="29">
        <v>10764.7</v>
      </c>
      <c r="K134" s="44">
        <f t="shared" si="7"/>
        <v>-0.0020488003856563575</v>
      </c>
      <c r="L134" s="16"/>
    </row>
    <row r="135" spans="2:12" ht="12.75">
      <c r="B135" s="15"/>
      <c r="C135" s="29" t="s">
        <v>131</v>
      </c>
      <c r="D135" s="29">
        <v>78.19</v>
      </c>
      <c r="E135" s="42">
        <v>0</v>
      </c>
      <c r="F135" s="36">
        <f aca="true" t="shared" si="8" ref="F135:F198">D135+E135</f>
        <v>78.19</v>
      </c>
      <c r="G135" s="48">
        <f t="shared" si="5"/>
        <v>0.026250164063525316</v>
      </c>
      <c r="H135" s="28">
        <v>590.82</v>
      </c>
      <c r="I135" s="38">
        <f t="shared" si="6"/>
        <v>0.008569477637418998</v>
      </c>
      <c r="J135" s="29">
        <v>10855.8</v>
      </c>
      <c r="K135" s="44">
        <f t="shared" si="7"/>
        <v>0.00846284615456061</v>
      </c>
      <c r="L135" s="16"/>
    </row>
    <row r="136" spans="2:12" ht="12.75">
      <c r="B136" s="15"/>
      <c r="C136" s="29" t="s">
        <v>132</v>
      </c>
      <c r="D136" s="29">
        <v>76.69</v>
      </c>
      <c r="E136" s="42">
        <v>0</v>
      </c>
      <c r="F136" s="36">
        <f t="shared" si="8"/>
        <v>76.69</v>
      </c>
      <c r="G136" s="48">
        <f aca="true" t="shared" si="9" ref="G136:G199">F136/F135-1</f>
        <v>-0.019184038879652143</v>
      </c>
      <c r="H136" s="28">
        <v>589.76</v>
      </c>
      <c r="I136" s="38">
        <f aca="true" t="shared" si="10" ref="I136:I199">H136/H135-1</f>
        <v>-0.001794116651433697</v>
      </c>
      <c r="J136" s="29">
        <v>10839.1</v>
      </c>
      <c r="K136" s="44">
        <f aca="true" t="shared" si="11" ref="K136:K199">J136/J135-1</f>
        <v>-0.001538348164114911</v>
      </c>
      <c r="L136" s="16"/>
    </row>
    <row r="137" spans="2:12" ht="12.75">
      <c r="B137" s="15"/>
      <c r="C137" s="29" t="s">
        <v>133</v>
      </c>
      <c r="D137" s="29">
        <v>77.12</v>
      </c>
      <c r="E137" s="42">
        <v>0</v>
      </c>
      <c r="F137" s="36">
        <f t="shared" si="8"/>
        <v>77.12</v>
      </c>
      <c r="G137" s="48">
        <f t="shared" si="9"/>
        <v>0.0056069891772070335</v>
      </c>
      <c r="H137" s="28">
        <v>594.35</v>
      </c>
      <c r="I137" s="38">
        <f t="shared" si="10"/>
        <v>0.0077828269126425376</v>
      </c>
      <c r="J137" s="29">
        <v>10936.9</v>
      </c>
      <c r="K137" s="44">
        <f t="shared" si="11"/>
        <v>0.009022889354282082</v>
      </c>
      <c r="L137" s="16"/>
    </row>
    <row r="138" spans="2:12" ht="12.75">
      <c r="B138" s="15"/>
      <c r="C138" s="29" t="s">
        <v>134</v>
      </c>
      <c r="D138" s="29">
        <v>70.12</v>
      </c>
      <c r="E138" s="42">
        <v>0</v>
      </c>
      <c r="F138" s="36">
        <f t="shared" si="8"/>
        <v>70.12</v>
      </c>
      <c r="G138" s="48">
        <f t="shared" si="9"/>
        <v>-0.0907676348547718</v>
      </c>
      <c r="H138" s="28">
        <v>590.23</v>
      </c>
      <c r="I138" s="38">
        <f t="shared" si="10"/>
        <v>-0.006931942458147544</v>
      </c>
      <c r="J138" s="29">
        <v>10879.9</v>
      </c>
      <c r="K138" s="44">
        <f t="shared" si="11"/>
        <v>-0.00521171447119384</v>
      </c>
      <c r="L138" s="16"/>
    </row>
    <row r="139" spans="2:12" ht="12.75">
      <c r="B139" s="15"/>
      <c r="C139" s="29" t="s">
        <v>135</v>
      </c>
      <c r="D139" s="29">
        <v>68.12</v>
      </c>
      <c r="E139" s="42">
        <v>0</v>
      </c>
      <c r="F139" s="36">
        <f t="shared" si="8"/>
        <v>68.12</v>
      </c>
      <c r="G139" s="48">
        <f t="shared" si="9"/>
        <v>-0.02852253280091277</v>
      </c>
      <c r="H139" s="28">
        <v>592.18</v>
      </c>
      <c r="I139" s="38">
        <f t="shared" si="10"/>
        <v>0.0033037968249665095</v>
      </c>
      <c r="J139" s="29">
        <v>10916.2</v>
      </c>
      <c r="K139" s="44">
        <f t="shared" si="11"/>
        <v>0.003336427724519586</v>
      </c>
      <c r="L139" s="16"/>
    </row>
    <row r="140" spans="2:12" ht="12.75">
      <c r="B140" s="15"/>
      <c r="C140" s="29" t="s">
        <v>136</v>
      </c>
      <c r="D140" s="29">
        <v>68.31</v>
      </c>
      <c r="E140" s="42">
        <v>0</v>
      </c>
      <c r="F140" s="36">
        <f t="shared" si="8"/>
        <v>68.31</v>
      </c>
      <c r="G140" s="48">
        <f t="shared" si="9"/>
        <v>0.0027891955372871813</v>
      </c>
      <c r="H140" s="28">
        <v>591.42</v>
      </c>
      <c r="I140" s="38">
        <f t="shared" si="10"/>
        <v>-0.001283393562768076</v>
      </c>
      <c r="J140" s="29">
        <v>10929.3</v>
      </c>
      <c r="K140" s="44">
        <f t="shared" si="11"/>
        <v>0.00120005129990286</v>
      </c>
      <c r="L140" s="16"/>
    </row>
    <row r="141" spans="2:12" ht="12.75">
      <c r="B141" s="15"/>
      <c r="C141" s="29" t="s">
        <v>137</v>
      </c>
      <c r="D141" s="29">
        <v>68.62</v>
      </c>
      <c r="E141" s="42">
        <v>0</v>
      </c>
      <c r="F141" s="36">
        <f t="shared" si="8"/>
        <v>68.62</v>
      </c>
      <c r="G141" s="48">
        <f t="shared" si="9"/>
        <v>0.004538134972917662</v>
      </c>
      <c r="H141" s="28">
        <v>597.61</v>
      </c>
      <c r="I141" s="38">
        <f t="shared" si="10"/>
        <v>0.010466335260897575</v>
      </c>
      <c r="J141" s="29">
        <v>11024.4</v>
      </c>
      <c r="K141" s="44">
        <f t="shared" si="11"/>
        <v>0.008701380692267557</v>
      </c>
      <c r="L141" s="16"/>
    </row>
    <row r="142" spans="2:12" ht="12.75">
      <c r="B142" s="15"/>
      <c r="C142" s="29" t="s">
        <v>138</v>
      </c>
      <c r="D142" s="29">
        <v>68.12</v>
      </c>
      <c r="E142" s="42">
        <v>0</v>
      </c>
      <c r="F142" s="36">
        <f t="shared" si="8"/>
        <v>68.12</v>
      </c>
      <c r="G142" s="48">
        <f t="shared" si="9"/>
        <v>-0.007286505392014031</v>
      </c>
      <c r="H142" s="28">
        <v>595.49</v>
      </c>
      <c r="I142" s="38">
        <f t="shared" si="10"/>
        <v>-0.003547464065193018</v>
      </c>
      <c r="J142" s="29">
        <v>11014.6</v>
      </c>
      <c r="K142" s="44">
        <f t="shared" si="11"/>
        <v>-0.0008889372664271367</v>
      </c>
      <c r="L142" s="16"/>
    </row>
    <row r="143" spans="2:12" ht="12.75">
      <c r="B143" s="15"/>
      <c r="C143" s="29" t="s">
        <v>139</v>
      </c>
      <c r="D143" s="29">
        <v>68.19</v>
      </c>
      <c r="E143" s="42">
        <v>0</v>
      </c>
      <c r="F143" s="36">
        <f t="shared" si="8"/>
        <v>68.19</v>
      </c>
      <c r="G143" s="48">
        <f t="shared" si="9"/>
        <v>0.0010275983558425406</v>
      </c>
      <c r="H143" s="28">
        <v>599.99</v>
      </c>
      <c r="I143" s="38">
        <f t="shared" si="10"/>
        <v>0.0075568019614098425</v>
      </c>
      <c r="J143" s="29">
        <v>11086.7</v>
      </c>
      <c r="K143" s="44">
        <f t="shared" si="11"/>
        <v>0.006545857316652581</v>
      </c>
      <c r="L143" s="16"/>
    </row>
    <row r="144" spans="2:12" ht="12.75">
      <c r="B144" s="15"/>
      <c r="C144" s="29" t="s">
        <v>140</v>
      </c>
      <c r="D144" s="29">
        <v>68.06</v>
      </c>
      <c r="E144" s="42">
        <v>0</v>
      </c>
      <c r="F144" s="36">
        <f t="shared" si="8"/>
        <v>68.06</v>
      </c>
      <c r="G144" s="48">
        <f t="shared" si="9"/>
        <v>-0.0019064378941192617</v>
      </c>
      <c r="H144" s="28">
        <v>600.75</v>
      </c>
      <c r="I144" s="38">
        <f t="shared" si="10"/>
        <v>0.0012666877781295494</v>
      </c>
      <c r="J144" s="29">
        <v>11106.1</v>
      </c>
      <c r="K144" s="44">
        <f t="shared" si="11"/>
        <v>0.0017498444081647246</v>
      </c>
      <c r="L144" s="16"/>
    </row>
    <row r="145" spans="2:12" ht="12.75">
      <c r="B145" s="15"/>
      <c r="C145" s="29" t="s">
        <v>141</v>
      </c>
      <c r="D145" s="29">
        <v>67</v>
      </c>
      <c r="E145" s="42">
        <v>0</v>
      </c>
      <c r="F145" s="36">
        <f t="shared" si="8"/>
        <v>67</v>
      </c>
      <c r="G145" s="48">
        <f t="shared" si="9"/>
        <v>-0.015574493094328568</v>
      </c>
      <c r="H145" s="28">
        <v>599.21</v>
      </c>
      <c r="I145" s="38">
        <f t="shared" si="10"/>
        <v>-0.002563462338743161</v>
      </c>
      <c r="J145" s="29">
        <v>11091.3</v>
      </c>
      <c r="K145" s="44">
        <f t="shared" si="11"/>
        <v>-0.001332601003052436</v>
      </c>
      <c r="L145" s="16"/>
    </row>
    <row r="146" spans="2:12" ht="12.75">
      <c r="B146" s="15"/>
      <c r="C146" s="29" t="s">
        <v>142</v>
      </c>
      <c r="D146" s="29">
        <v>66.62</v>
      </c>
      <c r="E146" s="42">
        <v>0</v>
      </c>
      <c r="F146" s="36">
        <f t="shared" si="8"/>
        <v>66.62</v>
      </c>
      <c r="G146" s="48">
        <f t="shared" si="9"/>
        <v>-0.005671641791044735</v>
      </c>
      <c r="H146" s="28">
        <v>590.67</v>
      </c>
      <c r="I146" s="38">
        <f t="shared" si="10"/>
        <v>-0.014252098596485463</v>
      </c>
      <c r="J146" s="29">
        <v>10929.8</v>
      </c>
      <c r="K146" s="44">
        <f t="shared" si="11"/>
        <v>-0.014560962195594773</v>
      </c>
      <c r="L146" s="16"/>
    </row>
    <row r="147" spans="2:12" ht="12.75">
      <c r="B147" s="15"/>
      <c r="C147" s="29" t="s">
        <v>143</v>
      </c>
      <c r="D147" s="29">
        <v>63.44</v>
      </c>
      <c r="E147" s="42">
        <v>0</v>
      </c>
      <c r="F147" s="36">
        <f t="shared" si="8"/>
        <v>63.44</v>
      </c>
      <c r="G147" s="48">
        <f t="shared" si="9"/>
        <v>-0.04773341338937265</v>
      </c>
      <c r="H147" s="28">
        <v>588.81</v>
      </c>
      <c r="I147" s="38">
        <f t="shared" si="10"/>
        <v>-0.0031489664279547025</v>
      </c>
      <c r="J147" s="29">
        <v>10883.2</v>
      </c>
      <c r="K147" s="44">
        <f t="shared" si="11"/>
        <v>-0.004263572983951969</v>
      </c>
      <c r="L147" s="16"/>
    </row>
    <row r="148" spans="2:12" ht="12.75">
      <c r="B148" s="15"/>
      <c r="C148" s="29" t="s">
        <v>144</v>
      </c>
      <c r="D148" s="29">
        <v>60.94</v>
      </c>
      <c r="E148" s="42">
        <v>0</v>
      </c>
      <c r="F148" s="36">
        <f t="shared" si="8"/>
        <v>60.94</v>
      </c>
      <c r="G148" s="48">
        <f t="shared" si="9"/>
        <v>-0.03940731399747799</v>
      </c>
      <c r="H148" s="28">
        <v>576.68</v>
      </c>
      <c r="I148" s="38">
        <f t="shared" si="10"/>
        <v>-0.020600872947130644</v>
      </c>
      <c r="J148" s="29">
        <v>10672.3</v>
      </c>
      <c r="K148" s="44">
        <f t="shared" si="11"/>
        <v>-0.01937849162011185</v>
      </c>
      <c r="L148" s="16"/>
    </row>
    <row r="149" spans="2:12" ht="12.75">
      <c r="B149" s="15"/>
      <c r="C149" s="29" t="s">
        <v>145</v>
      </c>
      <c r="D149" s="29">
        <v>61.06</v>
      </c>
      <c r="E149" s="42">
        <v>0</v>
      </c>
      <c r="F149" s="36">
        <f t="shared" si="8"/>
        <v>61.06</v>
      </c>
      <c r="G149" s="48">
        <f t="shared" si="9"/>
        <v>0.0019691499835905457</v>
      </c>
      <c r="H149" s="28">
        <v>576.32</v>
      </c>
      <c r="I149" s="38">
        <f t="shared" si="10"/>
        <v>-0.0006242630228201484</v>
      </c>
      <c r="J149" s="29">
        <v>10659.9</v>
      </c>
      <c r="K149" s="44">
        <f t="shared" si="11"/>
        <v>-0.0011618863787561384</v>
      </c>
      <c r="L149" s="16"/>
    </row>
    <row r="150" spans="2:12" ht="12.75">
      <c r="B150" s="15"/>
      <c r="C150" s="29" t="s">
        <v>146</v>
      </c>
      <c r="D150" s="29">
        <v>62.12</v>
      </c>
      <c r="E150" s="42">
        <v>0</v>
      </c>
      <c r="F150" s="36">
        <f t="shared" si="8"/>
        <v>62.12</v>
      </c>
      <c r="G150" s="48">
        <f t="shared" si="9"/>
        <v>0.01735997379626597</v>
      </c>
      <c r="H150" s="28">
        <v>577.43</v>
      </c>
      <c r="I150" s="38">
        <f t="shared" si="10"/>
        <v>0.0019260133259297874</v>
      </c>
      <c r="J150" s="29">
        <v>10670.3</v>
      </c>
      <c r="K150" s="44">
        <f t="shared" si="11"/>
        <v>0.0009756189082448241</v>
      </c>
      <c r="L150" s="16"/>
    </row>
    <row r="151" spans="2:12" ht="12.75">
      <c r="B151" s="15"/>
      <c r="C151" s="29" t="s">
        <v>147</v>
      </c>
      <c r="D151" s="29">
        <v>61.12</v>
      </c>
      <c r="E151" s="42">
        <v>0</v>
      </c>
      <c r="F151" s="36">
        <f t="shared" si="8"/>
        <v>61.12</v>
      </c>
      <c r="G151" s="48">
        <f t="shared" si="9"/>
        <v>-0.01609787508048932</v>
      </c>
      <c r="H151" s="28">
        <v>569.49</v>
      </c>
      <c r="I151" s="38">
        <f t="shared" si="10"/>
        <v>-0.013750584486431183</v>
      </c>
      <c r="J151" s="29">
        <v>10515.1</v>
      </c>
      <c r="K151" s="44">
        <f t="shared" si="11"/>
        <v>-0.014545045593844508</v>
      </c>
      <c r="L151" s="16"/>
    </row>
    <row r="152" spans="2:12" ht="12.75">
      <c r="B152" s="15"/>
      <c r="C152" s="29" t="s">
        <v>148</v>
      </c>
      <c r="D152" s="29">
        <v>62.37</v>
      </c>
      <c r="E152" s="42">
        <v>0</v>
      </c>
      <c r="F152" s="36">
        <f t="shared" si="8"/>
        <v>62.37</v>
      </c>
      <c r="G152" s="48">
        <f t="shared" si="9"/>
        <v>0.020451570680628306</v>
      </c>
      <c r="H152" s="28">
        <v>567.42</v>
      </c>
      <c r="I152" s="38">
        <f t="shared" si="10"/>
        <v>-0.0036348311647264042</v>
      </c>
      <c r="J152" s="29">
        <v>10469.4</v>
      </c>
      <c r="K152" s="44">
        <f t="shared" si="11"/>
        <v>-0.004346130802370007</v>
      </c>
      <c r="L152" s="16"/>
    </row>
    <row r="153" spans="2:12" ht="12.75">
      <c r="B153" s="15"/>
      <c r="C153" s="29" t="s">
        <v>149</v>
      </c>
      <c r="D153" s="29">
        <v>62.56</v>
      </c>
      <c r="E153" s="42">
        <v>0</v>
      </c>
      <c r="F153" s="36">
        <f t="shared" si="8"/>
        <v>62.56</v>
      </c>
      <c r="G153" s="48">
        <f t="shared" si="9"/>
        <v>0.0030463363796697784</v>
      </c>
      <c r="H153" s="28">
        <v>575.26</v>
      </c>
      <c r="I153" s="38">
        <f t="shared" si="10"/>
        <v>0.013816925734024155</v>
      </c>
      <c r="J153" s="29">
        <v>10622.2</v>
      </c>
      <c r="K153" s="44">
        <f t="shared" si="11"/>
        <v>0.014594914703803585</v>
      </c>
      <c r="L153" s="16"/>
    </row>
    <row r="154" spans="2:12" ht="12.75">
      <c r="B154" s="15"/>
      <c r="C154" s="29" t="s">
        <v>150</v>
      </c>
      <c r="D154" s="29">
        <v>62</v>
      </c>
      <c r="E154" s="42">
        <v>0</v>
      </c>
      <c r="F154" s="36">
        <f t="shared" si="8"/>
        <v>62</v>
      </c>
      <c r="G154" s="48">
        <f t="shared" si="9"/>
        <v>-0.008951406649616356</v>
      </c>
      <c r="H154" s="28">
        <v>565.27</v>
      </c>
      <c r="I154" s="38">
        <f t="shared" si="10"/>
        <v>-0.017366060563918984</v>
      </c>
      <c r="J154" s="29">
        <v>10420.3</v>
      </c>
      <c r="K154" s="44">
        <f t="shared" si="11"/>
        <v>-0.019007361940087897</v>
      </c>
      <c r="L154" s="16"/>
    </row>
    <row r="155" spans="2:12" ht="12.75">
      <c r="B155" s="15"/>
      <c r="C155" s="29" t="s">
        <v>151</v>
      </c>
      <c r="D155" s="29">
        <v>62.06</v>
      </c>
      <c r="E155" s="42">
        <v>0</v>
      </c>
      <c r="F155" s="36">
        <f t="shared" si="8"/>
        <v>62.06</v>
      </c>
      <c r="G155" s="48">
        <f t="shared" si="9"/>
        <v>0.000967741935483879</v>
      </c>
      <c r="H155" s="28">
        <v>560.89</v>
      </c>
      <c r="I155" s="38">
        <f t="shared" si="10"/>
        <v>-0.007748509561802286</v>
      </c>
      <c r="J155" s="29">
        <v>10334.2</v>
      </c>
      <c r="K155" s="44">
        <f t="shared" si="11"/>
        <v>-0.008262717963974042</v>
      </c>
      <c r="L155" s="16"/>
    </row>
    <row r="156" spans="2:12" ht="12.75">
      <c r="B156" s="15"/>
      <c r="C156" s="29" t="s">
        <v>152</v>
      </c>
      <c r="D156" s="29">
        <v>60.75</v>
      </c>
      <c r="E156" s="42">
        <v>0</v>
      </c>
      <c r="F156" s="36">
        <f t="shared" si="8"/>
        <v>60.75</v>
      </c>
      <c r="G156" s="48">
        <f t="shared" si="9"/>
        <v>-0.02110860457621655</v>
      </c>
      <c r="H156" s="28">
        <v>541.36</v>
      </c>
      <c r="I156" s="38">
        <f t="shared" si="10"/>
        <v>-0.034819661609228114</v>
      </c>
      <c r="J156" s="29">
        <v>9971.5</v>
      </c>
      <c r="K156" s="44">
        <f t="shared" si="11"/>
        <v>-0.03509705637591698</v>
      </c>
      <c r="L156" s="16"/>
    </row>
    <row r="157" spans="2:12" ht="12.75">
      <c r="B157" s="15"/>
      <c r="C157" s="29" t="s">
        <v>153</v>
      </c>
      <c r="D157" s="29">
        <v>61.75</v>
      </c>
      <c r="E157" s="42">
        <v>0</v>
      </c>
      <c r="F157" s="36">
        <f t="shared" si="8"/>
        <v>61.75</v>
      </c>
      <c r="G157" s="48">
        <f t="shared" si="9"/>
        <v>0.016460905349794164</v>
      </c>
      <c r="H157" s="28">
        <v>544.01</v>
      </c>
      <c r="I157" s="38">
        <f t="shared" si="10"/>
        <v>0.004895079060144747</v>
      </c>
      <c r="J157" s="29">
        <v>10008.2</v>
      </c>
      <c r="K157" s="44">
        <f t="shared" si="11"/>
        <v>0.003680489394775277</v>
      </c>
      <c r="L157" s="16"/>
    </row>
    <row r="158" spans="2:12" ht="12.75">
      <c r="B158" s="15"/>
      <c r="C158" s="29" t="s">
        <v>154</v>
      </c>
      <c r="D158" s="29">
        <v>63.25</v>
      </c>
      <c r="E158" s="42">
        <v>0</v>
      </c>
      <c r="F158" s="36">
        <f t="shared" si="8"/>
        <v>63.25</v>
      </c>
      <c r="G158" s="48">
        <f t="shared" si="9"/>
        <v>0.02429149797570851</v>
      </c>
      <c r="H158" s="28">
        <v>547.8</v>
      </c>
      <c r="I158" s="38">
        <f t="shared" si="10"/>
        <v>0.006966783698828971</v>
      </c>
      <c r="J158" s="29">
        <v>10112.7</v>
      </c>
      <c r="K158" s="44">
        <f t="shared" si="11"/>
        <v>0.010441438020822869</v>
      </c>
      <c r="L158" s="16"/>
    </row>
    <row r="159" spans="2:12" ht="12.75">
      <c r="B159" s="15"/>
      <c r="C159" s="29" t="s">
        <v>155</v>
      </c>
      <c r="D159" s="29">
        <v>63</v>
      </c>
      <c r="E159" s="42">
        <v>0</v>
      </c>
      <c r="F159" s="36">
        <f t="shared" si="8"/>
        <v>63</v>
      </c>
      <c r="G159" s="48">
        <f t="shared" si="9"/>
        <v>-0.0039525691699604515</v>
      </c>
      <c r="H159" s="28">
        <v>549.5</v>
      </c>
      <c r="I159" s="38">
        <f t="shared" si="10"/>
        <v>0.003103322380430873</v>
      </c>
      <c r="J159" s="29">
        <v>10165.9</v>
      </c>
      <c r="K159" s="44">
        <f t="shared" si="11"/>
        <v>0.00526071177825882</v>
      </c>
      <c r="L159" s="16"/>
    </row>
    <row r="160" spans="2:12" ht="12.75">
      <c r="B160" s="15"/>
      <c r="C160" s="29" t="s">
        <v>156</v>
      </c>
      <c r="D160" s="29">
        <v>61.62</v>
      </c>
      <c r="E160" s="42">
        <v>0</v>
      </c>
      <c r="F160" s="36">
        <f t="shared" si="8"/>
        <v>61.62</v>
      </c>
      <c r="G160" s="48">
        <f t="shared" si="9"/>
        <v>-0.021904761904761982</v>
      </c>
      <c r="H160" s="28">
        <v>545.72</v>
      </c>
      <c r="I160" s="38">
        <f t="shared" si="10"/>
        <v>-0.006878980891719677</v>
      </c>
      <c r="J160" s="29">
        <v>10102.6</v>
      </c>
      <c r="K160" s="44">
        <f t="shared" si="11"/>
        <v>-0.006226699062552132</v>
      </c>
      <c r="L160" s="16"/>
    </row>
    <row r="161" spans="2:12" ht="12.75">
      <c r="B161" s="15"/>
      <c r="C161" s="29" t="s">
        <v>157</v>
      </c>
      <c r="D161" s="29">
        <v>59.94</v>
      </c>
      <c r="E161" s="42">
        <v>0</v>
      </c>
      <c r="F161" s="36">
        <f t="shared" si="8"/>
        <v>59.94</v>
      </c>
      <c r="G161" s="48">
        <f t="shared" si="9"/>
        <v>-0.027263875365141188</v>
      </c>
      <c r="H161" s="28">
        <v>537.95</v>
      </c>
      <c r="I161" s="38">
        <f t="shared" si="10"/>
        <v>-0.014238070805541292</v>
      </c>
      <c r="J161" s="29">
        <v>9942.6</v>
      </c>
      <c r="K161" s="44">
        <f t="shared" si="11"/>
        <v>-0.015837507176370447</v>
      </c>
      <c r="L161" s="16"/>
    </row>
    <row r="162" spans="2:12" ht="12.75">
      <c r="B162" s="15"/>
      <c r="C162" s="29" t="s">
        <v>158</v>
      </c>
      <c r="D162" s="29">
        <v>60.5</v>
      </c>
      <c r="E162" s="35">
        <v>0.35</v>
      </c>
      <c r="F162" s="36">
        <f t="shared" si="8"/>
        <v>60.85</v>
      </c>
      <c r="G162" s="48">
        <f t="shared" si="9"/>
        <v>0.015181848515182006</v>
      </c>
      <c r="H162" s="28">
        <v>545.46</v>
      </c>
      <c r="I162" s="38">
        <f t="shared" si="10"/>
        <v>0.013960405242122942</v>
      </c>
      <c r="J162" s="29">
        <v>10088.3</v>
      </c>
      <c r="K162" s="44">
        <f t="shared" si="11"/>
        <v>0.014654114617906666</v>
      </c>
      <c r="L162" s="16"/>
    </row>
    <row r="163" spans="2:12" ht="12.75">
      <c r="B163" s="15"/>
      <c r="C163" s="29" t="s">
        <v>159</v>
      </c>
      <c r="D163" s="29">
        <v>55</v>
      </c>
      <c r="E163" s="42">
        <v>0</v>
      </c>
      <c r="F163" s="36">
        <f t="shared" si="8"/>
        <v>55</v>
      </c>
      <c r="G163" s="48">
        <f t="shared" si="9"/>
        <v>-0.09613804437140516</v>
      </c>
      <c r="H163" s="28">
        <v>541.06</v>
      </c>
      <c r="I163" s="38">
        <f t="shared" si="10"/>
        <v>-0.008066586000806786</v>
      </c>
      <c r="J163" s="29">
        <v>10003.8</v>
      </c>
      <c r="K163" s="44">
        <f t="shared" si="11"/>
        <v>-0.008376039570591631</v>
      </c>
      <c r="L163" s="16"/>
    </row>
    <row r="164" spans="2:12" ht="12.75">
      <c r="B164" s="15"/>
      <c r="C164" s="29" t="s">
        <v>160</v>
      </c>
      <c r="D164" s="29">
        <v>53.25</v>
      </c>
      <c r="E164" s="42">
        <v>0</v>
      </c>
      <c r="F164" s="36">
        <f t="shared" si="8"/>
        <v>53.25</v>
      </c>
      <c r="G164" s="48">
        <f t="shared" si="9"/>
        <v>-0.03181818181818186</v>
      </c>
      <c r="H164" s="28">
        <v>535.71</v>
      </c>
      <c r="I164" s="38">
        <f t="shared" si="10"/>
        <v>-0.009887997634273282</v>
      </c>
      <c r="J164" s="29">
        <v>9913.8</v>
      </c>
      <c r="K164" s="44">
        <f t="shared" si="11"/>
        <v>-0.008996581299106299</v>
      </c>
      <c r="L164" s="16"/>
    </row>
    <row r="165" spans="2:12" ht="12.75">
      <c r="B165" s="15"/>
      <c r="C165" s="29" t="s">
        <v>161</v>
      </c>
      <c r="D165" s="29">
        <v>55.06</v>
      </c>
      <c r="E165" s="42">
        <v>0</v>
      </c>
      <c r="F165" s="36">
        <f t="shared" si="8"/>
        <v>55.06</v>
      </c>
      <c r="G165" s="48">
        <f t="shared" si="9"/>
        <v>0.03399061032863848</v>
      </c>
      <c r="H165" s="28">
        <v>543.99</v>
      </c>
      <c r="I165" s="38">
        <f t="shared" si="10"/>
        <v>0.015456123648989184</v>
      </c>
      <c r="J165" s="29">
        <v>10064.8</v>
      </c>
      <c r="K165" s="44">
        <f t="shared" si="11"/>
        <v>0.015231293752143493</v>
      </c>
      <c r="L165" s="16"/>
    </row>
    <row r="166" spans="2:12" ht="12.75">
      <c r="B166" s="15"/>
      <c r="C166" s="29" t="s">
        <v>162</v>
      </c>
      <c r="D166" s="29">
        <v>56.19</v>
      </c>
      <c r="E166" s="42">
        <v>0</v>
      </c>
      <c r="F166" s="36">
        <f t="shared" si="8"/>
        <v>56.19</v>
      </c>
      <c r="G166" s="48">
        <f t="shared" si="9"/>
        <v>0.020523065746458347</v>
      </c>
      <c r="H166" s="28">
        <v>552.03</v>
      </c>
      <c r="I166" s="38">
        <f t="shared" si="10"/>
        <v>0.014779683450063308</v>
      </c>
      <c r="J166" s="29">
        <v>10220.5</v>
      </c>
      <c r="K166" s="44">
        <f t="shared" si="11"/>
        <v>0.015469755981241562</v>
      </c>
      <c r="L166" s="16"/>
    </row>
    <row r="167" spans="2:12" ht="12.75">
      <c r="B167" s="15"/>
      <c r="C167" s="29" t="s">
        <v>163</v>
      </c>
      <c r="D167" s="29">
        <v>55.87</v>
      </c>
      <c r="E167" s="42">
        <v>0</v>
      </c>
      <c r="F167" s="36">
        <f t="shared" si="8"/>
        <v>55.87</v>
      </c>
      <c r="G167" s="48">
        <f t="shared" si="9"/>
        <v>-0.005694963516640006</v>
      </c>
      <c r="H167" s="28">
        <v>550.05</v>
      </c>
      <c r="I167" s="38">
        <f t="shared" si="10"/>
        <v>-0.0035867615890441407</v>
      </c>
      <c r="J167" s="29">
        <v>10182.5</v>
      </c>
      <c r="K167" s="44">
        <f t="shared" si="11"/>
        <v>-0.0037180177095054168</v>
      </c>
      <c r="L167" s="16"/>
    </row>
    <row r="168" spans="2:12" ht="12.75">
      <c r="B168" s="15"/>
      <c r="C168" s="29" t="s">
        <v>164</v>
      </c>
      <c r="D168" s="29">
        <v>58.5</v>
      </c>
      <c r="E168" s="42">
        <v>0</v>
      </c>
      <c r="F168" s="36">
        <f t="shared" si="8"/>
        <v>58.5</v>
      </c>
      <c r="G168" s="48">
        <f t="shared" si="9"/>
        <v>0.04707356362985515</v>
      </c>
      <c r="H168" s="28">
        <v>546.22</v>
      </c>
      <c r="I168" s="38">
        <f t="shared" si="10"/>
        <v>-0.0069630033633304445</v>
      </c>
      <c r="J168" s="29">
        <v>10113</v>
      </c>
      <c r="K168" s="44">
        <f t="shared" si="11"/>
        <v>-0.006825435796710022</v>
      </c>
      <c r="L168" s="16"/>
    </row>
    <row r="169" spans="2:12" ht="12.75">
      <c r="B169" s="15"/>
      <c r="C169" s="29" t="s">
        <v>165</v>
      </c>
      <c r="D169" s="29">
        <v>59.56</v>
      </c>
      <c r="E169" s="42">
        <v>0</v>
      </c>
      <c r="F169" s="36">
        <f t="shared" si="8"/>
        <v>59.56</v>
      </c>
      <c r="G169" s="48">
        <f t="shared" si="9"/>
        <v>0.0181196581196581</v>
      </c>
      <c r="H169" s="28">
        <v>540.82</v>
      </c>
      <c r="I169" s="38">
        <f t="shared" si="10"/>
        <v>-0.009886126469188183</v>
      </c>
      <c r="J169" s="29">
        <v>9996.8</v>
      </c>
      <c r="K169" s="44">
        <f t="shared" si="11"/>
        <v>-0.011490161178680958</v>
      </c>
      <c r="L169" s="16"/>
    </row>
    <row r="170" spans="2:12" ht="12.75">
      <c r="B170" s="15"/>
      <c r="C170" s="29" t="s">
        <v>166</v>
      </c>
      <c r="D170" s="29">
        <v>60.94</v>
      </c>
      <c r="E170" s="42">
        <v>0</v>
      </c>
      <c r="F170" s="36">
        <f t="shared" si="8"/>
        <v>60.94</v>
      </c>
      <c r="G170" s="48">
        <f t="shared" si="9"/>
        <v>0.02316991269308244</v>
      </c>
      <c r="H170" s="28">
        <v>543.72</v>
      </c>
      <c r="I170" s="38">
        <f t="shared" si="10"/>
        <v>0.005362227728264335</v>
      </c>
      <c r="J170" s="29">
        <v>10035.5</v>
      </c>
      <c r="K170" s="44">
        <f t="shared" si="11"/>
        <v>0.003871238796414822</v>
      </c>
      <c r="L170" s="16"/>
    </row>
    <row r="171" spans="2:12" ht="12.75">
      <c r="B171" s="15"/>
      <c r="C171" s="29" t="s">
        <v>167</v>
      </c>
      <c r="D171" s="29">
        <v>59.87</v>
      </c>
      <c r="E171" s="42">
        <v>0</v>
      </c>
      <c r="F171" s="36">
        <f t="shared" si="8"/>
        <v>59.87</v>
      </c>
      <c r="G171" s="48">
        <f t="shared" si="9"/>
        <v>-0.01755825402034794</v>
      </c>
      <c r="H171" s="28">
        <v>545.01</v>
      </c>
      <c r="I171" s="38">
        <f t="shared" si="10"/>
        <v>0.0023725446921207816</v>
      </c>
      <c r="J171" s="29">
        <v>10064.4</v>
      </c>
      <c r="K171" s="44">
        <f t="shared" si="11"/>
        <v>0.0028797767923869344</v>
      </c>
      <c r="L171" s="16"/>
    </row>
    <row r="172" spans="2:12" ht="12.75">
      <c r="B172" s="15"/>
      <c r="C172" s="29" t="s">
        <v>168</v>
      </c>
      <c r="D172" s="29">
        <v>59.5</v>
      </c>
      <c r="E172" s="42">
        <v>0</v>
      </c>
      <c r="F172" s="36">
        <f t="shared" si="8"/>
        <v>59.5</v>
      </c>
      <c r="G172" s="48">
        <f t="shared" si="9"/>
        <v>-0.006180056789711008</v>
      </c>
      <c r="H172" s="28">
        <v>539.56</v>
      </c>
      <c r="I172" s="38">
        <f t="shared" si="10"/>
        <v>-0.009999816517128224</v>
      </c>
      <c r="J172" s="29">
        <v>9948.1</v>
      </c>
      <c r="K172" s="44">
        <f t="shared" si="11"/>
        <v>-0.011555582051587687</v>
      </c>
      <c r="L172" s="16"/>
    </row>
    <row r="173" spans="2:12" ht="12.75">
      <c r="B173" s="15"/>
      <c r="C173" s="29" t="s">
        <v>169</v>
      </c>
      <c r="D173" s="29">
        <v>58.62</v>
      </c>
      <c r="E173" s="42">
        <v>0</v>
      </c>
      <c r="F173" s="36">
        <f t="shared" si="8"/>
        <v>58.62</v>
      </c>
      <c r="G173" s="48">
        <f t="shared" si="9"/>
        <v>-0.014789915966386569</v>
      </c>
      <c r="H173" s="28">
        <v>518.82</v>
      </c>
      <c r="I173" s="38">
        <f t="shared" si="10"/>
        <v>-0.03843872785232394</v>
      </c>
      <c r="J173" s="29">
        <v>9557.1</v>
      </c>
      <c r="K173" s="44">
        <f t="shared" si="11"/>
        <v>-0.03930398769614296</v>
      </c>
      <c r="L173" s="16"/>
    </row>
    <row r="174" spans="2:12" ht="12.75">
      <c r="B174" s="15"/>
      <c r="C174" s="29" t="s">
        <v>170</v>
      </c>
      <c r="D174" s="29">
        <v>58.06</v>
      </c>
      <c r="E174" s="42">
        <v>0</v>
      </c>
      <c r="F174" s="36">
        <f t="shared" si="8"/>
        <v>58.06</v>
      </c>
      <c r="G174" s="48">
        <f t="shared" si="9"/>
        <v>-0.009553053565335978</v>
      </c>
      <c r="H174" s="28">
        <v>512.12</v>
      </c>
      <c r="I174" s="38">
        <f t="shared" si="10"/>
        <v>-0.012913920049342775</v>
      </c>
      <c r="J174" s="29">
        <v>9418</v>
      </c>
      <c r="K174" s="44">
        <f t="shared" si="11"/>
        <v>-0.014554624310721964</v>
      </c>
      <c r="L174" s="16"/>
    </row>
    <row r="175" spans="2:12" ht="12.75">
      <c r="B175" s="15"/>
      <c r="C175" s="29" t="s">
        <v>171</v>
      </c>
      <c r="D175" s="29">
        <v>57.87</v>
      </c>
      <c r="E175" s="42">
        <v>0</v>
      </c>
      <c r="F175" s="36">
        <f t="shared" si="8"/>
        <v>57.87</v>
      </c>
      <c r="G175" s="48">
        <f t="shared" si="9"/>
        <v>-0.003272476748191644</v>
      </c>
      <c r="H175" s="28">
        <v>480.6</v>
      </c>
      <c r="I175" s="38">
        <f t="shared" si="10"/>
        <v>-0.06154807466999923</v>
      </c>
      <c r="J175" s="29">
        <v>8785.7</v>
      </c>
      <c r="K175" s="44">
        <f t="shared" si="11"/>
        <v>-0.0671373964748353</v>
      </c>
      <c r="L175" s="16"/>
    </row>
    <row r="176" spans="2:12" ht="12.75">
      <c r="B176" s="15"/>
      <c r="C176" s="29" t="s">
        <v>172</v>
      </c>
      <c r="D176" s="29">
        <v>56.81</v>
      </c>
      <c r="E176" s="42">
        <v>0</v>
      </c>
      <c r="F176" s="36">
        <f t="shared" si="8"/>
        <v>56.81</v>
      </c>
      <c r="G176" s="48">
        <f t="shared" si="9"/>
        <v>-0.018316917228270224</v>
      </c>
      <c r="H176" s="28">
        <v>495.93</v>
      </c>
      <c r="I176" s="38">
        <f t="shared" si="10"/>
        <v>0.031897627965043585</v>
      </c>
      <c r="J176" s="29">
        <v>9090</v>
      </c>
      <c r="K176" s="44">
        <f t="shared" si="11"/>
        <v>0.03463582867614412</v>
      </c>
      <c r="L176" s="16"/>
    </row>
    <row r="177" spans="2:12" ht="12.75">
      <c r="B177" s="15"/>
      <c r="C177" s="29" t="s">
        <v>173</v>
      </c>
      <c r="D177" s="29">
        <v>56.94</v>
      </c>
      <c r="E177" s="42">
        <v>0</v>
      </c>
      <c r="F177" s="36">
        <f t="shared" si="8"/>
        <v>56.94</v>
      </c>
      <c r="G177" s="48">
        <f t="shared" si="9"/>
        <v>0.0022883295194506825</v>
      </c>
      <c r="H177" s="28">
        <v>494.63</v>
      </c>
      <c r="I177" s="38">
        <f t="shared" si="10"/>
        <v>-0.0026213376887866957</v>
      </c>
      <c r="J177" s="29">
        <v>9090</v>
      </c>
      <c r="K177" s="44">
        <f t="shared" si="11"/>
        <v>0</v>
      </c>
      <c r="L177" s="16"/>
    </row>
    <row r="178" spans="2:12" ht="12.75">
      <c r="B178" s="15"/>
      <c r="C178" s="29" t="s">
        <v>174</v>
      </c>
      <c r="D178" s="29">
        <v>56.12</v>
      </c>
      <c r="E178" s="42">
        <v>0</v>
      </c>
      <c r="F178" s="36">
        <f t="shared" si="8"/>
        <v>56.12</v>
      </c>
      <c r="G178" s="48">
        <f t="shared" si="9"/>
        <v>-0.014401123990165132</v>
      </c>
      <c r="H178" s="28">
        <v>489.89</v>
      </c>
      <c r="I178" s="38">
        <f t="shared" si="10"/>
        <v>-0.009582920566888364</v>
      </c>
      <c r="J178" s="29">
        <v>8993.5</v>
      </c>
      <c r="K178" s="44">
        <f t="shared" si="11"/>
        <v>-0.010616061606160576</v>
      </c>
      <c r="L178" s="16"/>
    </row>
    <row r="179" spans="2:12" ht="12.75">
      <c r="B179" s="15"/>
      <c r="C179" s="29" t="s">
        <v>175</v>
      </c>
      <c r="D179" s="29">
        <v>56.31</v>
      </c>
      <c r="E179" s="42">
        <v>0</v>
      </c>
      <c r="F179" s="36">
        <f t="shared" si="8"/>
        <v>56.31</v>
      </c>
      <c r="G179" s="48">
        <f t="shared" si="9"/>
        <v>0.0033856022808269604</v>
      </c>
      <c r="H179" s="28">
        <v>486.31</v>
      </c>
      <c r="I179" s="38">
        <f t="shared" si="10"/>
        <v>-0.007307762967196707</v>
      </c>
      <c r="J179" s="29">
        <v>8931.2</v>
      </c>
      <c r="K179" s="44">
        <f t="shared" si="11"/>
        <v>-0.0069272252182130956</v>
      </c>
      <c r="L179" s="16"/>
    </row>
    <row r="180" spans="2:12" ht="12.75">
      <c r="B180" s="15"/>
      <c r="C180" s="29" t="s">
        <v>176</v>
      </c>
      <c r="D180" s="29">
        <v>57.19</v>
      </c>
      <c r="E180" s="42">
        <v>0</v>
      </c>
      <c r="F180" s="36">
        <f t="shared" si="8"/>
        <v>57.19</v>
      </c>
      <c r="G180" s="48">
        <f t="shared" si="9"/>
        <v>0.01562777481797184</v>
      </c>
      <c r="H180" s="28">
        <v>508.59</v>
      </c>
      <c r="I180" s="38">
        <f t="shared" si="10"/>
        <v>0.045814398223355424</v>
      </c>
      <c r="J180" s="29">
        <v>9354.3</v>
      </c>
      <c r="K180" s="44">
        <f t="shared" si="11"/>
        <v>0.04737325331422415</v>
      </c>
      <c r="L180" s="16"/>
    </row>
    <row r="181" spans="2:12" ht="12.75">
      <c r="B181" s="15"/>
      <c r="C181" s="29" t="s">
        <v>177</v>
      </c>
      <c r="D181" s="29">
        <v>58.25</v>
      </c>
      <c r="E181" s="42">
        <v>0</v>
      </c>
      <c r="F181" s="36">
        <f t="shared" si="8"/>
        <v>58.25</v>
      </c>
      <c r="G181" s="48">
        <f t="shared" si="9"/>
        <v>0.018534708865186156</v>
      </c>
      <c r="H181" s="28">
        <v>500.57</v>
      </c>
      <c r="I181" s="38">
        <f t="shared" si="10"/>
        <v>-0.01576908708389857</v>
      </c>
      <c r="J181" s="29">
        <v>9198.7</v>
      </c>
      <c r="K181" s="44">
        <f t="shared" si="11"/>
        <v>-0.01663406134077361</v>
      </c>
      <c r="L181" s="16"/>
    </row>
    <row r="182" spans="2:12" ht="12.75">
      <c r="B182" s="15"/>
      <c r="C182" s="29" t="s">
        <v>178</v>
      </c>
      <c r="D182" s="29">
        <v>55.5</v>
      </c>
      <c r="E182" s="42">
        <v>0</v>
      </c>
      <c r="F182" s="36">
        <f t="shared" si="8"/>
        <v>55.5</v>
      </c>
      <c r="G182" s="48">
        <f t="shared" si="9"/>
        <v>-0.047210300429184504</v>
      </c>
      <c r="H182" s="28">
        <v>487.77</v>
      </c>
      <c r="I182" s="38">
        <f t="shared" si="10"/>
        <v>-0.025570849231875692</v>
      </c>
      <c r="J182" s="29">
        <v>8963.7</v>
      </c>
      <c r="K182" s="44">
        <f t="shared" si="11"/>
        <v>-0.025547088175503108</v>
      </c>
      <c r="L182" s="16"/>
    </row>
    <row r="183" spans="2:12" ht="12.75">
      <c r="B183" s="15"/>
      <c r="C183" s="29" t="s">
        <v>179</v>
      </c>
      <c r="D183" s="29">
        <v>56.62</v>
      </c>
      <c r="E183" s="42">
        <v>0</v>
      </c>
      <c r="F183" s="36">
        <f t="shared" si="8"/>
        <v>56.62</v>
      </c>
      <c r="G183" s="48">
        <f t="shared" si="9"/>
        <v>0.020180180180180196</v>
      </c>
      <c r="H183" s="28">
        <v>500.03</v>
      </c>
      <c r="I183" s="38">
        <f t="shared" si="10"/>
        <v>0.02513479713799538</v>
      </c>
      <c r="J183" s="29">
        <v>9206.8</v>
      </c>
      <c r="K183" s="44">
        <f t="shared" si="11"/>
        <v>0.02712049711614606</v>
      </c>
      <c r="L183" s="16"/>
    </row>
    <row r="184" spans="2:12" ht="12.75">
      <c r="B184" s="15"/>
      <c r="C184" s="29" t="s">
        <v>180</v>
      </c>
      <c r="D184" s="29">
        <v>59.5</v>
      </c>
      <c r="E184" s="42">
        <v>0</v>
      </c>
      <c r="F184" s="36">
        <f t="shared" si="8"/>
        <v>59.5</v>
      </c>
      <c r="G184" s="48">
        <f t="shared" si="9"/>
        <v>0.05086541858000704</v>
      </c>
      <c r="H184" s="28">
        <v>510.21</v>
      </c>
      <c r="I184" s="38">
        <f t="shared" si="10"/>
        <v>0.020358778473291705</v>
      </c>
      <c r="J184" s="29">
        <v>9378.6</v>
      </c>
      <c r="K184" s="44">
        <f t="shared" si="11"/>
        <v>0.018660120780293</v>
      </c>
      <c r="L184" s="16"/>
    </row>
    <row r="185" spans="2:12" ht="12.75">
      <c r="B185" s="15"/>
      <c r="C185" s="29" t="s">
        <v>181</v>
      </c>
      <c r="D185" s="29">
        <v>59.19</v>
      </c>
      <c r="E185" s="42">
        <v>0</v>
      </c>
      <c r="F185" s="36">
        <f t="shared" si="8"/>
        <v>59.19</v>
      </c>
      <c r="G185" s="48">
        <f t="shared" si="9"/>
        <v>-0.005210084033613449</v>
      </c>
      <c r="H185" s="28">
        <v>513.92</v>
      </c>
      <c r="I185" s="38">
        <f t="shared" si="10"/>
        <v>0.007271515650418392</v>
      </c>
      <c r="J185" s="29">
        <v>9453.7</v>
      </c>
      <c r="K185" s="44">
        <f t="shared" si="11"/>
        <v>0.008007591751434173</v>
      </c>
      <c r="L185" s="16"/>
    </row>
    <row r="186" spans="2:12" ht="12.75">
      <c r="B186" s="15"/>
      <c r="C186" s="29" t="s">
        <v>182</v>
      </c>
      <c r="D186" s="29">
        <v>60.62</v>
      </c>
      <c r="E186" s="42">
        <v>0</v>
      </c>
      <c r="F186" s="36">
        <f t="shared" si="8"/>
        <v>60.62</v>
      </c>
      <c r="G186" s="48">
        <f t="shared" si="9"/>
        <v>0.024159486399729646</v>
      </c>
      <c r="H186" s="28">
        <v>518.05</v>
      </c>
      <c r="I186" s="38">
        <f t="shared" si="10"/>
        <v>0.008036270236612797</v>
      </c>
      <c r="J186" s="29">
        <v>9529.4</v>
      </c>
      <c r="K186" s="44">
        <f t="shared" si="11"/>
        <v>0.008007446819763508</v>
      </c>
      <c r="L186" s="16"/>
    </row>
    <row r="187" spans="2:12" ht="12.75">
      <c r="B187" s="15"/>
      <c r="C187" s="29" t="s">
        <v>183</v>
      </c>
      <c r="D187" s="29">
        <v>58.37</v>
      </c>
      <c r="E187" s="42">
        <v>0</v>
      </c>
      <c r="F187" s="36">
        <f t="shared" si="8"/>
        <v>58.37</v>
      </c>
      <c r="G187" s="48">
        <f t="shared" si="9"/>
        <v>-0.03711646321346096</v>
      </c>
      <c r="H187" s="28">
        <v>506.31</v>
      </c>
      <c r="I187" s="38">
        <f t="shared" si="10"/>
        <v>-0.022661905221503575</v>
      </c>
      <c r="J187" s="29">
        <v>9323.1</v>
      </c>
      <c r="K187" s="44">
        <f t="shared" si="11"/>
        <v>-0.021648792159002617</v>
      </c>
      <c r="L187" s="16"/>
    </row>
    <row r="188" spans="2:12" ht="12.75">
      <c r="B188" s="15"/>
      <c r="C188" s="29" t="s">
        <v>184</v>
      </c>
      <c r="D188" s="29">
        <v>57.94</v>
      </c>
      <c r="E188" s="42">
        <v>0</v>
      </c>
      <c r="F188" s="36">
        <f t="shared" si="8"/>
        <v>57.94</v>
      </c>
      <c r="G188" s="48">
        <f t="shared" si="9"/>
        <v>-0.0073667980126777</v>
      </c>
      <c r="H188" s="28">
        <v>507.54</v>
      </c>
      <c r="I188" s="38">
        <f t="shared" si="10"/>
        <v>0.002429341707649524</v>
      </c>
      <c r="J188" s="29">
        <v>9361.5</v>
      </c>
      <c r="K188" s="44">
        <f t="shared" si="11"/>
        <v>0.004118801686134432</v>
      </c>
      <c r="L188" s="16"/>
    </row>
    <row r="189" spans="2:12" ht="12.75">
      <c r="B189" s="15"/>
      <c r="C189" s="29" t="s">
        <v>185</v>
      </c>
      <c r="D189" s="29">
        <v>58.19</v>
      </c>
      <c r="E189" s="42">
        <v>0</v>
      </c>
      <c r="F189" s="36">
        <f t="shared" si="8"/>
        <v>58.19</v>
      </c>
      <c r="G189" s="48">
        <f t="shared" si="9"/>
        <v>0.004314808422505978</v>
      </c>
      <c r="H189" s="28">
        <v>507.43</v>
      </c>
      <c r="I189" s="38">
        <f t="shared" si="10"/>
        <v>-0.00021673168617253324</v>
      </c>
      <c r="J189" s="29">
        <v>9381.7</v>
      </c>
      <c r="K189" s="44">
        <f t="shared" si="11"/>
        <v>0.0021577738610265573</v>
      </c>
      <c r="L189" s="16"/>
    </row>
    <row r="190" spans="2:12" ht="12.75">
      <c r="B190" s="15"/>
      <c r="C190" s="29" t="s">
        <v>186</v>
      </c>
      <c r="D190" s="29">
        <v>57.56</v>
      </c>
      <c r="E190" s="42">
        <v>0</v>
      </c>
      <c r="F190" s="36">
        <f t="shared" si="8"/>
        <v>57.56</v>
      </c>
      <c r="G190" s="48">
        <f t="shared" si="9"/>
        <v>-0.01082660250902212</v>
      </c>
      <c r="H190" s="28">
        <v>510.6</v>
      </c>
      <c r="I190" s="38">
        <f t="shared" si="10"/>
        <v>0.00624716709693951</v>
      </c>
      <c r="J190" s="29">
        <v>9452.8</v>
      </c>
      <c r="K190" s="44">
        <f t="shared" si="11"/>
        <v>0.007578583838749653</v>
      </c>
      <c r="L190" s="16"/>
    </row>
    <row r="191" spans="2:12" ht="12.75">
      <c r="B191" s="15"/>
      <c r="C191" s="29" t="s">
        <v>187</v>
      </c>
      <c r="D191" s="29">
        <v>58.69</v>
      </c>
      <c r="E191" s="42">
        <v>0</v>
      </c>
      <c r="F191" s="36">
        <f t="shared" si="8"/>
        <v>58.69</v>
      </c>
      <c r="G191" s="48">
        <f t="shared" si="9"/>
        <v>0.019631688672689274</v>
      </c>
      <c r="H191" s="28">
        <v>526.95</v>
      </c>
      <c r="I191" s="38">
        <f t="shared" si="10"/>
        <v>0.03202115158636909</v>
      </c>
      <c r="J191" s="29">
        <v>9767.2</v>
      </c>
      <c r="K191" s="44">
        <f t="shared" si="11"/>
        <v>0.033259986459038826</v>
      </c>
      <c r="L191" s="16"/>
    </row>
    <row r="192" spans="2:12" ht="12.75">
      <c r="B192" s="15"/>
      <c r="C192" s="29" t="s">
        <v>188</v>
      </c>
      <c r="D192" s="29">
        <v>58.12</v>
      </c>
      <c r="E192" s="42">
        <v>0</v>
      </c>
      <c r="F192" s="36">
        <f t="shared" si="8"/>
        <v>58.12</v>
      </c>
      <c r="G192" s="48">
        <f t="shared" si="9"/>
        <v>-0.009712046345203618</v>
      </c>
      <c r="H192" s="28">
        <v>516.59</v>
      </c>
      <c r="I192" s="38">
        <f t="shared" si="10"/>
        <v>-0.019660309327260705</v>
      </c>
      <c r="J192" s="29">
        <v>9566.2</v>
      </c>
      <c r="K192" s="44">
        <f t="shared" si="11"/>
        <v>-0.020579081005815403</v>
      </c>
      <c r="L192" s="16"/>
    </row>
    <row r="193" spans="2:12" ht="12.75">
      <c r="B193" s="15"/>
      <c r="C193" s="29" t="s">
        <v>189</v>
      </c>
      <c r="D193" s="29">
        <v>58.75</v>
      </c>
      <c r="E193" s="42">
        <v>0</v>
      </c>
      <c r="F193" s="36">
        <f t="shared" si="8"/>
        <v>58.75</v>
      </c>
      <c r="G193" s="48">
        <f t="shared" si="9"/>
        <v>0.010839642119752302</v>
      </c>
      <c r="H193" s="28">
        <v>515.68</v>
      </c>
      <c r="I193" s="38">
        <f t="shared" si="10"/>
        <v>-0.0017615517141255088</v>
      </c>
      <c r="J193" s="29">
        <v>9576</v>
      </c>
      <c r="K193" s="44">
        <f t="shared" si="11"/>
        <v>0.0010244402165957567</v>
      </c>
      <c r="L193" s="16"/>
    </row>
    <row r="194" spans="2:12" ht="12.75">
      <c r="B194" s="15"/>
      <c r="C194" s="29" t="s">
        <v>190</v>
      </c>
      <c r="D194" s="29">
        <v>61.62</v>
      </c>
      <c r="E194" s="42">
        <v>0</v>
      </c>
      <c r="F194" s="36">
        <f t="shared" si="8"/>
        <v>61.62</v>
      </c>
      <c r="G194" s="48">
        <f t="shared" si="9"/>
        <v>0.04885106382978721</v>
      </c>
      <c r="H194" s="28">
        <v>518.03</v>
      </c>
      <c r="I194" s="38">
        <f t="shared" si="10"/>
        <v>0.0045570896680111606</v>
      </c>
      <c r="J194" s="29">
        <v>9603.9</v>
      </c>
      <c r="K194" s="44">
        <f t="shared" si="11"/>
        <v>0.002913533834586479</v>
      </c>
      <c r="L194" s="16"/>
    </row>
    <row r="195" spans="2:12" ht="12.75">
      <c r="B195" s="15"/>
      <c r="C195" s="29" t="s">
        <v>191</v>
      </c>
      <c r="D195" s="29">
        <v>59.06</v>
      </c>
      <c r="E195" s="42">
        <v>0</v>
      </c>
      <c r="F195" s="36">
        <f t="shared" si="8"/>
        <v>59.06</v>
      </c>
      <c r="G195" s="48">
        <f t="shared" si="9"/>
        <v>-0.04154495293735794</v>
      </c>
      <c r="H195" s="28">
        <v>518.28</v>
      </c>
      <c r="I195" s="38">
        <f t="shared" si="10"/>
        <v>0.00048259753296142627</v>
      </c>
      <c r="J195" s="29">
        <v>9600.4</v>
      </c>
      <c r="K195" s="44">
        <f t="shared" si="11"/>
        <v>-0.0003644352815002083</v>
      </c>
      <c r="L195" s="16"/>
    </row>
    <row r="196" spans="2:12" ht="12.75">
      <c r="B196" s="15"/>
      <c r="C196" s="29" t="s">
        <v>192</v>
      </c>
      <c r="D196" s="29">
        <v>56.25</v>
      </c>
      <c r="E196" s="42">
        <v>0</v>
      </c>
      <c r="F196" s="36">
        <f t="shared" si="8"/>
        <v>56.25</v>
      </c>
      <c r="G196" s="48">
        <f t="shared" si="9"/>
        <v>-0.047578733491364766</v>
      </c>
      <c r="H196" s="28">
        <v>504.47</v>
      </c>
      <c r="I196" s="38">
        <f t="shared" si="10"/>
        <v>-0.026645828509685776</v>
      </c>
      <c r="J196" s="29">
        <v>9346.8</v>
      </c>
      <c r="K196" s="44">
        <f t="shared" si="11"/>
        <v>-0.026415566018082592</v>
      </c>
      <c r="L196" s="16"/>
    </row>
    <row r="197" spans="2:12" ht="12.75">
      <c r="B197" s="15"/>
      <c r="C197" s="29" t="s">
        <v>193</v>
      </c>
      <c r="D197" s="29">
        <v>53.69</v>
      </c>
      <c r="E197" s="42">
        <v>0</v>
      </c>
      <c r="F197" s="36">
        <f t="shared" si="8"/>
        <v>53.69</v>
      </c>
      <c r="G197" s="48">
        <f t="shared" si="9"/>
        <v>-0.04551111111111117</v>
      </c>
      <c r="H197" s="28">
        <v>490.22</v>
      </c>
      <c r="I197" s="38">
        <f t="shared" si="10"/>
        <v>-0.028247467639304635</v>
      </c>
      <c r="J197" s="29">
        <v>9053.2</v>
      </c>
      <c r="K197" s="44">
        <f t="shared" si="11"/>
        <v>-0.03141182008815835</v>
      </c>
      <c r="L197" s="16"/>
    </row>
    <row r="198" spans="2:12" ht="12.75">
      <c r="B198" s="15"/>
      <c r="C198" s="29" t="s">
        <v>194</v>
      </c>
      <c r="D198" s="29">
        <v>55.12</v>
      </c>
      <c r="E198" s="42">
        <v>0</v>
      </c>
      <c r="F198" s="36">
        <f t="shared" si="8"/>
        <v>55.12</v>
      </c>
      <c r="G198" s="48">
        <f t="shared" si="9"/>
        <v>0.026634382566586012</v>
      </c>
      <c r="H198" s="28">
        <v>498.16</v>
      </c>
      <c r="I198" s="38">
        <f t="shared" si="10"/>
        <v>0.016196809595691697</v>
      </c>
      <c r="J198" s="29">
        <v>9167.9</v>
      </c>
      <c r="K198" s="44">
        <f t="shared" si="11"/>
        <v>0.01266955330711772</v>
      </c>
      <c r="L198" s="16"/>
    </row>
    <row r="199" spans="2:12" ht="12.75">
      <c r="B199" s="15"/>
      <c r="C199" s="29" t="s">
        <v>195</v>
      </c>
      <c r="D199" s="29">
        <v>54.5</v>
      </c>
      <c r="E199" s="42">
        <v>0</v>
      </c>
      <c r="F199" s="36">
        <f aca="true" t="shared" si="12" ref="F199:F262">D199+E199</f>
        <v>54.5</v>
      </c>
      <c r="G199" s="48">
        <f t="shared" si="9"/>
        <v>-0.011248185776487563</v>
      </c>
      <c r="H199" s="28">
        <v>492.44</v>
      </c>
      <c r="I199" s="38">
        <f t="shared" si="10"/>
        <v>-0.011482254697286032</v>
      </c>
      <c r="J199" s="29">
        <v>9001.3</v>
      </c>
      <c r="K199" s="44">
        <f t="shared" si="11"/>
        <v>-0.018172100481026243</v>
      </c>
      <c r="L199" s="16"/>
    </row>
    <row r="200" spans="2:12" ht="12.75">
      <c r="B200" s="15"/>
      <c r="C200" s="29" t="s">
        <v>196</v>
      </c>
      <c r="D200" s="29">
        <v>53.5</v>
      </c>
      <c r="E200" s="42">
        <v>0</v>
      </c>
      <c r="F200" s="36">
        <f t="shared" si="12"/>
        <v>53.5</v>
      </c>
      <c r="G200" s="48">
        <f aca="true" t="shared" si="13" ref="G200:G263">F200/F199-1</f>
        <v>-0.01834862385321101</v>
      </c>
      <c r="H200" s="28">
        <v>491.51</v>
      </c>
      <c r="I200" s="38">
        <f aca="true" t="shared" si="14" ref="I200:I263">H200/H199-1</f>
        <v>-0.0018885549508569355</v>
      </c>
      <c r="J200" s="29">
        <v>8951.5</v>
      </c>
      <c r="K200" s="44">
        <f aca="true" t="shared" si="15" ref="K200:K263">J200/J199-1</f>
        <v>-0.005532534189505833</v>
      </c>
      <c r="L200" s="16"/>
    </row>
    <row r="201" spans="2:12" ht="12.75">
      <c r="B201" s="15"/>
      <c r="C201" s="29" t="s">
        <v>197</v>
      </c>
      <c r="D201" s="29">
        <v>53.37</v>
      </c>
      <c r="E201" s="42">
        <v>0</v>
      </c>
      <c r="F201" s="36">
        <f t="shared" si="12"/>
        <v>53.37</v>
      </c>
      <c r="G201" s="48">
        <f t="shared" si="13"/>
        <v>-0.002429906542056104</v>
      </c>
      <c r="H201" s="28">
        <v>484.68</v>
      </c>
      <c r="I201" s="38">
        <f t="shared" si="14"/>
        <v>-0.013895953286810037</v>
      </c>
      <c r="J201" s="29">
        <v>8792.2</v>
      </c>
      <c r="K201" s="44">
        <f t="shared" si="15"/>
        <v>-0.017795900128469988</v>
      </c>
      <c r="L201" s="16"/>
    </row>
    <row r="202" spans="2:12" ht="12.75">
      <c r="B202" s="15"/>
      <c r="C202" s="29" t="s">
        <v>198</v>
      </c>
      <c r="D202" s="29">
        <v>55.19</v>
      </c>
      <c r="E202" s="42">
        <v>0</v>
      </c>
      <c r="F202" s="36">
        <f t="shared" si="12"/>
        <v>55.19</v>
      </c>
      <c r="G202" s="48">
        <f t="shared" si="13"/>
        <v>0.03410155518081326</v>
      </c>
      <c r="H202" s="28">
        <v>477.2</v>
      </c>
      <c r="I202" s="38">
        <f t="shared" si="14"/>
        <v>-0.015432862919864676</v>
      </c>
      <c r="J202" s="29">
        <v>8620.8</v>
      </c>
      <c r="K202" s="44">
        <f t="shared" si="15"/>
        <v>-0.01949455198926342</v>
      </c>
      <c r="L202" s="16"/>
    </row>
    <row r="203" spans="2:12" ht="12.75">
      <c r="B203" s="15"/>
      <c r="C203" s="29" t="s">
        <v>199</v>
      </c>
      <c r="D203" s="29">
        <v>58.5</v>
      </c>
      <c r="E203" s="42">
        <v>0</v>
      </c>
      <c r="F203" s="36">
        <f t="shared" si="12"/>
        <v>58.5</v>
      </c>
      <c r="G203" s="48">
        <f t="shared" si="13"/>
        <v>0.059974633085704054</v>
      </c>
      <c r="H203" s="28">
        <v>486.7</v>
      </c>
      <c r="I203" s="38">
        <f t="shared" si="14"/>
        <v>0.019907795473596</v>
      </c>
      <c r="J203" s="29">
        <v>8850.9</v>
      </c>
      <c r="K203" s="44">
        <f t="shared" si="15"/>
        <v>0.026691258351893232</v>
      </c>
      <c r="L203" s="16"/>
    </row>
    <row r="204" spans="2:12" ht="12.75">
      <c r="B204" s="15"/>
      <c r="C204" s="29" t="s">
        <v>200</v>
      </c>
      <c r="D204" s="29">
        <v>59.94</v>
      </c>
      <c r="E204" s="42">
        <v>0</v>
      </c>
      <c r="F204" s="36">
        <f t="shared" si="12"/>
        <v>59.94</v>
      </c>
      <c r="G204" s="48">
        <f t="shared" si="13"/>
        <v>0.024615384615384484</v>
      </c>
      <c r="H204" s="28">
        <v>492.95</v>
      </c>
      <c r="I204" s="38">
        <f t="shared" si="14"/>
        <v>0.012841586192726462</v>
      </c>
      <c r="J204" s="29">
        <v>9013.3</v>
      </c>
      <c r="K204" s="44">
        <f t="shared" si="15"/>
        <v>0.018348416545210133</v>
      </c>
      <c r="L204" s="16"/>
    </row>
    <row r="205" spans="2:12" ht="12.75">
      <c r="B205" s="15"/>
      <c r="C205" s="29" t="s">
        <v>201</v>
      </c>
      <c r="D205" s="29">
        <v>58.81</v>
      </c>
      <c r="E205" s="42">
        <v>0</v>
      </c>
      <c r="F205" s="36">
        <f t="shared" si="12"/>
        <v>58.81</v>
      </c>
      <c r="G205" s="48">
        <f t="shared" si="13"/>
        <v>-0.01885218551885215</v>
      </c>
      <c r="H205" s="28">
        <v>492.14</v>
      </c>
      <c r="I205" s="38">
        <f t="shared" si="14"/>
        <v>-0.0016431686783650035</v>
      </c>
      <c r="J205" s="29">
        <v>8960.4</v>
      </c>
      <c r="K205" s="44">
        <f t="shared" si="15"/>
        <v>-0.005869104545504933</v>
      </c>
      <c r="L205" s="16"/>
    </row>
    <row r="206" spans="2:12" ht="12.75">
      <c r="B206" s="15"/>
      <c r="C206" s="29" t="s">
        <v>202</v>
      </c>
      <c r="D206" s="29">
        <v>57.94</v>
      </c>
      <c r="E206" s="42">
        <v>0</v>
      </c>
      <c r="F206" s="36">
        <f t="shared" si="12"/>
        <v>57.94</v>
      </c>
      <c r="G206" s="48">
        <f t="shared" si="13"/>
        <v>-0.014793402482571105</v>
      </c>
      <c r="H206" s="28">
        <v>496.98</v>
      </c>
      <c r="I206" s="38">
        <f t="shared" si="14"/>
        <v>0.009834599910594655</v>
      </c>
      <c r="J206" s="29">
        <v>9060.5</v>
      </c>
      <c r="K206" s="44">
        <f t="shared" si="15"/>
        <v>0.011171376277844702</v>
      </c>
      <c r="L206" s="16"/>
    </row>
    <row r="207" spans="2:12" ht="12.75">
      <c r="B207" s="15"/>
      <c r="C207" s="29" t="s">
        <v>203</v>
      </c>
      <c r="D207" s="29">
        <v>60.5</v>
      </c>
      <c r="E207" s="42">
        <v>0</v>
      </c>
      <c r="F207" s="36">
        <f t="shared" si="12"/>
        <v>60.5</v>
      </c>
      <c r="G207" s="48">
        <f t="shared" si="13"/>
        <v>0.04418363824646199</v>
      </c>
      <c r="H207" s="28">
        <v>516.46</v>
      </c>
      <c r="I207" s="38">
        <f t="shared" si="14"/>
        <v>0.03919674836009501</v>
      </c>
      <c r="J207" s="29">
        <v>9434.9</v>
      </c>
      <c r="K207" s="44">
        <f t="shared" si="15"/>
        <v>0.041322222835384226</v>
      </c>
      <c r="L207" s="16"/>
    </row>
    <row r="208" spans="2:12" ht="12.75">
      <c r="B208" s="15"/>
      <c r="C208" s="29" t="s">
        <v>204</v>
      </c>
      <c r="D208" s="29">
        <v>64.12</v>
      </c>
      <c r="E208" s="42">
        <v>0</v>
      </c>
      <c r="F208" s="36">
        <f t="shared" si="12"/>
        <v>64.12</v>
      </c>
      <c r="G208" s="48">
        <f t="shared" si="13"/>
        <v>0.059834710743801756</v>
      </c>
      <c r="H208" s="28">
        <v>522.24</v>
      </c>
      <c r="I208" s="38">
        <f t="shared" si="14"/>
        <v>0.011191573403554811</v>
      </c>
      <c r="J208" s="29">
        <v>9536.5</v>
      </c>
      <c r="K208" s="44">
        <f t="shared" si="15"/>
        <v>0.010768529608156996</v>
      </c>
      <c r="L208" s="16"/>
    </row>
    <row r="209" spans="2:12" ht="12.75">
      <c r="B209" s="15"/>
      <c r="C209" s="29" t="s">
        <v>205</v>
      </c>
      <c r="D209" s="29">
        <v>65.62</v>
      </c>
      <c r="E209" s="42">
        <v>0</v>
      </c>
      <c r="F209" s="36">
        <f t="shared" si="12"/>
        <v>65.62</v>
      </c>
      <c r="G209" s="48">
        <f t="shared" si="13"/>
        <v>0.023393636930754802</v>
      </c>
      <c r="H209" s="28">
        <v>525.5</v>
      </c>
      <c r="I209" s="38">
        <f t="shared" si="14"/>
        <v>0.0062423406862743835</v>
      </c>
      <c r="J209" s="29">
        <v>9622.9</v>
      </c>
      <c r="K209" s="44">
        <f t="shared" si="15"/>
        <v>0.00905992764641117</v>
      </c>
      <c r="L209" s="16"/>
    </row>
    <row r="210" spans="2:12" ht="12.75">
      <c r="B210" s="15"/>
      <c r="C210" s="29" t="s">
        <v>206</v>
      </c>
      <c r="D210" s="29">
        <v>64.19</v>
      </c>
      <c r="E210" s="42">
        <v>0</v>
      </c>
      <c r="F210" s="36">
        <f t="shared" si="12"/>
        <v>64.19</v>
      </c>
      <c r="G210" s="48">
        <f t="shared" si="13"/>
        <v>-0.021792136543736795</v>
      </c>
      <c r="H210" s="28">
        <v>528.28</v>
      </c>
      <c r="I210" s="38">
        <f t="shared" si="14"/>
        <v>0.005290199809705021</v>
      </c>
      <c r="J210" s="29">
        <v>9663.7</v>
      </c>
      <c r="K210" s="44">
        <f t="shared" si="15"/>
        <v>0.004239886105020352</v>
      </c>
      <c r="L210" s="16"/>
    </row>
    <row r="211" spans="2:12" ht="12.75">
      <c r="B211" s="15"/>
      <c r="C211" s="29" t="s">
        <v>207</v>
      </c>
      <c r="D211" s="29">
        <v>62</v>
      </c>
      <c r="E211" s="42">
        <v>0</v>
      </c>
      <c r="F211" s="36">
        <f t="shared" si="12"/>
        <v>62</v>
      </c>
      <c r="G211" s="48">
        <f t="shared" si="13"/>
        <v>-0.03411746377940483</v>
      </c>
      <c r="H211" s="28">
        <v>529.4</v>
      </c>
      <c r="I211" s="38">
        <f t="shared" si="14"/>
        <v>0.0021200878322102934</v>
      </c>
      <c r="J211" s="29">
        <v>9720.2</v>
      </c>
      <c r="K211" s="44">
        <f t="shared" si="15"/>
        <v>0.005846621894305404</v>
      </c>
      <c r="L211" s="16"/>
    </row>
    <row r="212" spans="2:12" ht="12.75">
      <c r="B212" s="15"/>
      <c r="C212" s="29" t="s">
        <v>208</v>
      </c>
      <c r="D212" s="29">
        <v>61.62</v>
      </c>
      <c r="E212" s="42">
        <v>0</v>
      </c>
      <c r="F212" s="36">
        <f t="shared" si="12"/>
        <v>61.62</v>
      </c>
      <c r="G212" s="48">
        <f t="shared" si="13"/>
        <v>-0.006129032258064604</v>
      </c>
      <c r="H212" s="28">
        <v>533</v>
      </c>
      <c r="I212" s="38">
        <f t="shared" si="14"/>
        <v>0.006800151114469299</v>
      </c>
      <c r="J212" s="29">
        <v>9802.4</v>
      </c>
      <c r="K212" s="44">
        <f t="shared" si="15"/>
        <v>0.00845661611900983</v>
      </c>
      <c r="L212" s="16"/>
    </row>
    <row r="213" spans="2:12" ht="12.75">
      <c r="B213" s="15"/>
      <c r="C213" s="29" t="s">
        <v>209</v>
      </c>
      <c r="D213" s="29">
        <v>59.12</v>
      </c>
      <c r="E213" s="42">
        <v>0</v>
      </c>
      <c r="F213" s="36">
        <f t="shared" si="12"/>
        <v>59.12</v>
      </c>
      <c r="G213" s="48">
        <f t="shared" si="13"/>
        <v>-0.04057124310288862</v>
      </c>
      <c r="H213" s="28">
        <v>529.82</v>
      </c>
      <c r="I213" s="38">
        <f t="shared" si="14"/>
        <v>-0.00596622889305809</v>
      </c>
      <c r="J213" s="29">
        <v>9750.5</v>
      </c>
      <c r="K213" s="44">
        <f t="shared" si="15"/>
        <v>-0.005294621725291715</v>
      </c>
      <c r="L213" s="16"/>
    </row>
    <row r="214" spans="2:12" ht="12.75">
      <c r="B214" s="15"/>
      <c r="C214" s="29" t="s">
        <v>210</v>
      </c>
      <c r="D214" s="29">
        <v>60.19</v>
      </c>
      <c r="E214" s="42">
        <v>0</v>
      </c>
      <c r="F214" s="36">
        <f t="shared" si="12"/>
        <v>60.19</v>
      </c>
      <c r="G214" s="48">
        <f t="shared" si="13"/>
        <v>0.018098782138024294</v>
      </c>
      <c r="H214" s="28">
        <v>530.01</v>
      </c>
      <c r="I214" s="38">
        <f t="shared" si="14"/>
        <v>0.0003586123589143231</v>
      </c>
      <c r="J214" s="29">
        <v>9784.2</v>
      </c>
      <c r="K214" s="44">
        <f t="shared" si="15"/>
        <v>0.0034562330136915786</v>
      </c>
      <c r="L214" s="16"/>
    </row>
    <row r="215" spans="2:12" ht="12.75">
      <c r="B215" s="15"/>
      <c r="C215" s="29" t="s">
        <v>211</v>
      </c>
      <c r="D215" s="29">
        <v>59.56</v>
      </c>
      <c r="E215" s="42">
        <v>0</v>
      </c>
      <c r="F215" s="36">
        <f t="shared" si="12"/>
        <v>59.56</v>
      </c>
      <c r="G215" s="48">
        <f t="shared" si="13"/>
        <v>-0.010466854959295446</v>
      </c>
      <c r="H215" s="28">
        <v>527.77</v>
      </c>
      <c r="I215" s="38">
        <f t="shared" si="14"/>
        <v>-0.004226335352163213</v>
      </c>
      <c r="J215" s="29">
        <v>9747.3</v>
      </c>
      <c r="K215" s="44">
        <f t="shared" si="15"/>
        <v>-0.0037713865211260744</v>
      </c>
      <c r="L215" s="16"/>
    </row>
    <row r="216" spans="2:12" ht="12.75">
      <c r="B216" s="15"/>
      <c r="C216" s="29" t="s">
        <v>212</v>
      </c>
      <c r="D216" s="29">
        <v>56.87</v>
      </c>
      <c r="E216" s="42">
        <v>0</v>
      </c>
      <c r="F216" s="36">
        <f t="shared" si="12"/>
        <v>56.87</v>
      </c>
      <c r="G216" s="48">
        <f t="shared" si="13"/>
        <v>-0.0451645399597046</v>
      </c>
      <c r="H216" s="28">
        <v>527.65</v>
      </c>
      <c r="I216" s="38">
        <f t="shared" si="14"/>
        <v>-0.00022737177179454893</v>
      </c>
      <c r="J216" s="29">
        <v>9751</v>
      </c>
      <c r="K216" s="44">
        <f t="shared" si="15"/>
        <v>0.000379592297354181</v>
      </c>
      <c r="L216" s="16"/>
    </row>
    <row r="217" spans="2:12" ht="12.75">
      <c r="B217" s="15"/>
      <c r="C217" s="29" t="s">
        <v>213</v>
      </c>
      <c r="D217" s="29">
        <v>56.94</v>
      </c>
      <c r="E217" s="42">
        <v>0</v>
      </c>
      <c r="F217" s="36">
        <f t="shared" si="12"/>
        <v>56.94</v>
      </c>
      <c r="G217" s="48">
        <f t="shared" si="13"/>
        <v>0.0012308774397749023</v>
      </c>
      <c r="H217" s="28">
        <v>536.31</v>
      </c>
      <c r="I217" s="38">
        <f t="shared" si="14"/>
        <v>0.016412394579740308</v>
      </c>
      <c r="J217" s="29">
        <v>9906.9</v>
      </c>
      <c r="K217" s="44">
        <f t="shared" si="15"/>
        <v>0.015988103784227325</v>
      </c>
      <c r="L217" s="16"/>
    </row>
    <row r="218" spans="2:12" ht="12.75">
      <c r="B218" s="15"/>
      <c r="C218" s="29" t="s">
        <v>214</v>
      </c>
      <c r="D218" s="29">
        <v>57.75</v>
      </c>
      <c r="E218" s="42">
        <v>0</v>
      </c>
      <c r="F218" s="36">
        <f t="shared" si="12"/>
        <v>57.75</v>
      </c>
      <c r="G218" s="48">
        <f t="shared" si="13"/>
        <v>0.014225500526870327</v>
      </c>
      <c r="H218" s="28">
        <v>543.35</v>
      </c>
      <c r="I218" s="38">
        <f t="shared" si="14"/>
        <v>0.013126736402453876</v>
      </c>
      <c r="J218" s="29">
        <v>10032.2</v>
      </c>
      <c r="K218" s="44">
        <f t="shared" si="15"/>
        <v>0.012647750557692294</v>
      </c>
      <c r="L218" s="16"/>
    </row>
    <row r="219" spans="2:12" ht="12.75">
      <c r="B219" s="15"/>
      <c r="C219" s="29" t="s">
        <v>215</v>
      </c>
      <c r="D219" s="29">
        <v>59</v>
      </c>
      <c r="E219" s="42">
        <v>0</v>
      </c>
      <c r="F219" s="36">
        <f t="shared" si="12"/>
        <v>59</v>
      </c>
      <c r="G219" s="48">
        <f t="shared" si="13"/>
        <v>0.02164502164502169</v>
      </c>
      <c r="H219" s="28">
        <v>551.24</v>
      </c>
      <c r="I219" s="38">
        <f t="shared" si="14"/>
        <v>0.014521026962363015</v>
      </c>
      <c r="J219" s="29">
        <v>10185.3</v>
      </c>
      <c r="K219" s="44">
        <f t="shared" si="15"/>
        <v>0.015260860030700929</v>
      </c>
      <c r="L219" s="16"/>
    </row>
    <row r="220" spans="2:12" ht="12.75">
      <c r="B220" s="15"/>
      <c r="C220" s="29" t="s">
        <v>216</v>
      </c>
      <c r="D220" s="29">
        <v>59.06</v>
      </c>
      <c r="E220" s="42">
        <v>0</v>
      </c>
      <c r="F220" s="36">
        <f t="shared" si="12"/>
        <v>59.06</v>
      </c>
      <c r="G220" s="48">
        <f t="shared" si="13"/>
        <v>0.0010169491525424679</v>
      </c>
      <c r="H220" s="28">
        <v>551.8</v>
      </c>
      <c r="I220" s="38">
        <f t="shared" si="14"/>
        <v>0.0010158914447426781</v>
      </c>
      <c r="J220" s="29">
        <v>10173.3</v>
      </c>
      <c r="K220" s="44">
        <f t="shared" si="15"/>
        <v>-0.0011781685370092498</v>
      </c>
      <c r="L220" s="16"/>
    </row>
    <row r="221" spans="2:12" ht="12.75">
      <c r="B221" s="15"/>
      <c r="C221" s="29" t="s">
        <v>217</v>
      </c>
      <c r="D221" s="29">
        <v>59.37</v>
      </c>
      <c r="E221" s="42">
        <v>0</v>
      </c>
      <c r="F221" s="36">
        <f t="shared" si="12"/>
        <v>59.37</v>
      </c>
      <c r="G221" s="48">
        <f t="shared" si="13"/>
        <v>0.0052488994243142795</v>
      </c>
      <c r="H221" s="28">
        <v>555.14</v>
      </c>
      <c r="I221" s="38">
        <f t="shared" si="14"/>
        <v>0.0060529177238131116</v>
      </c>
      <c r="J221" s="29">
        <v>10255.1</v>
      </c>
      <c r="K221" s="44">
        <f t="shared" si="15"/>
        <v>0.008040655441204025</v>
      </c>
      <c r="L221" s="16"/>
    </row>
    <row r="222" spans="2:12" ht="12.75">
      <c r="B222" s="15"/>
      <c r="C222" s="29" t="s">
        <v>218</v>
      </c>
      <c r="D222" s="29">
        <v>61.75</v>
      </c>
      <c r="E222" s="42">
        <v>0</v>
      </c>
      <c r="F222" s="36">
        <f t="shared" si="12"/>
        <v>61.75</v>
      </c>
      <c r="G222" s="48">
        <f t="shared" si="13"/>
        <v>0.040087586323058755</v>
      </c>
      <c r="H222" s="28">
        <v>562.18</v>
      </c>
      <c r="I222" s="38">
        <f t="shared" si="14"/>
        <v>0.012681485751341981</v>
      </c>
      <c r="J222" s="29">
        <v>10377.7</v>
      </c>
      <c r="K222" s="44">
        <f t="shared" si="15"/>
        <v>0.011955027254731743</v>
      </c>
      <c r="L222" s="16"/>
    </row>
    <row r="223" spans="2:12" ht="12.75">
      <c r="B223" s="15"/>
      <c r="C223" s="29" t="s">
        <v>219</v>
      </c>
      <c r="D223" s="29">
        <v>62.5</v>
      </c>
      <c r="E223" s="42">
        <v>0</v>
      </c>
      <c r="F223" s="36">
        <f t="shared" si="12"/>
        <v>62.5</v>
      </c>
      <c r="G223" s="48">
        <f t="shared" si="13"/>
        <v>0.012145748987854255</v>
      </c>
      <c r="H223" s="28">
        <v>565.1</v>
      </c>
      <c r="I223" s="38">
        <f t="shared" si="14"/>
        <v>0.005194065957522698</v>
      </c>
      <c r="J223" s="29">
        <v>10455.2</v>
      </c>
      <c r="K223" s="44">
        <f t="shared" si="15"/>
        <v>0.007467936055195246</v>
      </c>
      <c r="L223" s="16"/>
    </row>
    <row r="224" spans="2:12" ht="12.75">
      <c r="B224" s="15"/>
      <c r="C224" s="29" t="s">
        <v>220</v>
      </c>
      <c r="D224" s="29">
        <v>61.87</v>
      </c>
      <c r="E224" s="42">
        <v>0</v>
      </c>
      <c r="F224" s="36">
        <f t="shared" si="12"/>
        <v>61.87</v>
      </c>
      <c r="G224" s="48">
        <f t="shared" si="13"/>
        <v>-0.010080000000000089</v>
      </c>
      <c r="H224" s="28">
        <v>559.14</v>
      </c>
      <c r="I224" s="38">
        <f t="shared" si="14"/>
        <v>-0.0105468058750664</v>
      </c>
      <c r="J224" s="29">
        <v>10376</v>
      </c>
      <c r="K224" s="44">
        <f t="shared" si="15"/>
        <v>-0.007575177901905317</v>
      </c>
      <c r="L224" s="16"/>
    </row>
    <row r="225" spans="2:12" ht="12.75">
      <c r="B225" s="15"/>
      <c r="C225" s="29" t="s">
        <v>221</v>
      </c>
      <c r="D225" s="29">
        <v>59.25</v>
      </c>
      <c r="E225" s="35">
        <v>0.35</v>
      </c>
      <c r="F225" s="36">
        <f t="shared" si="12"/>
        <v>59.6</v>
      </c>
      <c r="G225" s="48">
        <f t="shared" si="13"/>
        <v>-0.036689833521900694</v>
      </c>
      <c r="H225" s="28">
        <v>557.42</v>
      </c>
      <c r="I225" s="38">
        <f t="shared" si="14"/>
        <v>-0.0030761526630183056</v>
      </c>
      <c r="J225" s="29">
        <v>10352.2</v>
      </c>
      <c r="K225" s="44">
        <f t="shared" si="15"/>
        <v>-0.0022937548188125545</v>
      </c>
      <c r="L225" s="16"/>
    </row>
    <row r="226" spans="2:12" ht="12.75">
      <c r="B226" s="15"/>
      <c r="C226" s="29" t="s">
        <v>222</v>
      </c>
      <c r="D226" s="29">
        <v>58.94</v>
      </c>
      <c r="E226" s="42">
        <v>0</v>
      </c>
      <c r="F226" s="36">
        <f t="shared" si="12"/>
        <v>58.94</v>
      </c>
      <c r="G226" s="48">
        <f t="shared" si="13"/>
        <v>-0.011073825503355783</v>
      </c>
      <c r="H226" s="28">
        <v>553.36</v>
      </c>
      <c r="I226" s="38">
        <f t="shared" si="14"/>
        <v>-0.007283556384772627</v>
      </c>
      <c r="J226" s="29">
        <v>10291.4</v>
      </c>
      <c r="K226" s="44">
        <f t="shared" si="15"/>
        <v>-0.005873147736713102</v>
      </c>
      <c r="L226" s="16"/>
    </row>
    <row r="227" spans="2:12" ht="12.75">
      <c r="B227" s="15"/>
      <c r="C227" s="29" t="s">
        <v>223</v>
      </c>
      <c r="D227" s="29">
        <v>59.25</v>
      </c>
      <c r="E227" s="42">
        <v>0</v>
      </c>
      <c r="F227" s="36">
        <f t="shared" si="12"/>
        <v>59.25</v>
      </c>
      <c r="G227" s="48">
        <f t="shared" si="13"/>
        <v>0.005259586019681128</v>
      </c>
      <c r="H227" s="28">
        <v>552.56</v>
      </c>
      <c r="I227" s="38">
        <f t="shared" si="14"/>
        <v>-0.0014457134595924348</v>
      </c>
      <c r="J227" s="29">
        <v>10262.8</v>
      </c>
      <c r="K227" s="44">
        <f t="shared" si="15"/>
        <v>-0.0027790193754008152</v>
      </c>
      <c r="L227" s="16"/>
    </row>
    <row r="228" spans="2:12" ht="12.75">
      <c r="B228" s="15"/>
      <c r="C228" s="29" t="s">
        <v>224</v>
      </c>
      <c r="D228" s="29">
        <v>60.69</v>
      </c>
      <c r="E228" s="42">
        <v>0</v>
      </c>
      <c r="F228" s="36">
        <f t="shared" si="12"/>
        <v>60.69</v>
      </c>
      <c r="G228" s="48">
        <f t="shared" si="13"/>
        <v>0.024303797468354427</v>
      </c>
      <c r="H228" s="28">
        <v>556.17</v>
      </c>
      <c r="I228" s="38">
        <f t="shared" si="14"/>
        <v>0.006533227160851363</v>
      </c>
      <c r="J228" s="29">
        <v>10307.3</v>
      </c>
      <c r="K228" s="44">
        <f t="shared" si="15"/>
        <v>0.004336048641696122</v>
      </c>
      <c r="L228" s="16"/>
    </row>
    <row r="229" spans="2:12" ht="12.75">
      <c r="B229" s="15"/>
      <c r="C229" s="29" t="s">
        <v>225</v>
      </c>
      <c r="D229" s="29">
        <v>61.94</v>
      </c>
      <c r="E229" s="42">
        <v>0</v>
      </c>
      <c r="F229" s="36">
        <f t="shared" si="12"/>
        <v>61.94</v>
      </c>
      <c r="G229" s="48">
        <f t="shared" si="13"/>
        <v>0.02059647388367103</v>
      </c>
      <c r="H229" s="28">
        <v>560.28</v>
      </c>
      <c r="I229" s="38">
        <f t="shared" si="14"/>
        <v>0.007389826851502246</v>
      </c>
      <c r="J229" s="29">
        <v>10383.9</v>
      </c>
      <c r="K229" s="44">
        <f t="shared" si="15"/>
        <v>0.007431626129054125</v>
      </c>
      <c r="L229" s="16"/>
    </row>
    <row r="230" spans="2:12" ht="12.75">
      <c r="B230" s="15"/>
      <c r="C230" s="29" t="s">
        <v>226</v>
      </c>
      <c r="D230" s="29">
        <v>61.12</v>
      </c>
      <c r="E230" s="42">
        <v>0</v>
      </c>
      <c r="F230" s="36">
        <f t="shared" si="12"/>
        <v>61.12</v>
      </c>
      <c r="G230" s="48">
        <f t="shared" si="13"/>
        <v>-0.013238618017436199</v>
      </c>
      <c r="H230" s="28">
        <v>561.02</v>
      </c>
      <c r="I230" s="38">
        <f t="shared" si="14"/>
        <v>0.001320768187334842</v>
      </c>
      <c r="J230" s="29">
        <v>10415.4</v>
      </c>
      <c r="K230" s="44">
        <f t="shared" si="15"/>
        <v>0.0030335423106924164</v>
      </c>
      <c r="L230" s="16"/>
    </row>
    <row r="231" spans="2:12" ht="12.75">
      <c r="B231" s="15"/>
      <c r="C231" s="29" t="s">
        <v>227</v>
      </c>
      <c r="D231" s="29">
        <v>61.06</v>
      </c>
      <c r="E231" s="42">
        <v>0</v>
      </c>
      <c r="F231" s="36">
        <f t="shared" si="12"/>
        <v>61.06</v>
      </c>
      <c r="G231" s="48">
        <f t="shared" si="13"/>
        <v>-0.0009816753926700228</v>
      </c>
      <c r="H231" s="28">
        <v>563.46</v>
      </c>
      <c r="I231" s="38">
        <f t="shared" si="14"/>
        <v>0.00434922106163782</v>
      </c>
      <c r="J231" s="29">
        <v>10478.9</v>
      </c>
      <c r="K231" s="44">
        <f t="shared" si="15"/>
        <v>0.006096741363749825</v>
      </c>
      <c r="L231" s="16"/>
    </row>
    <row r="232" spans="2:12" ht="12.75">
      <c r="B232" s="15"/>
      <c r="C232" s="29" t="s">
        <v>228</v>
      </c>
      <c r="D232" s="29">
        <v>60.69</v>
      </c>
      <c r="E232" s="42">
        <v>0</v>
      </c>
      <c r="F232" s="36">
        <f t="shared" si="12"/>
        <v>60.69</v>
      </c>
      <c r="G232" s="48">
        <f t="shared" si="13"/>
        <v>-0.006059613494923122</v>
      </c>
      <c r="H232" s="28">
        <v>566.75</v>
      </c>
      <c r="I232" s="38">
        <f t="shared" si="14"/>
        <v>0.005838923792283346</v>
      </c>
      <c r="J232" s="29">
        <v>10547.2</v>
      </c>
      <c r="K232" s="44">
        <f t="shared" si="15"/>
        <v>0.006517859699014306</v>
      </c>
      <c r="L232" s="16"/>
    </row>
    <row r="233" spans="2:12" ht="12.75">
      <c r="B233" s="15"/>
      <c r="C233" s="29" t="s">
        <v>229</v>
      </c>
      <c r="D233" s="29">
        <v>60.87</v>
      </c>
      <c r="E233" s="42">
        <v>0</v>
      </c>
      <c r="F233" s="36">
        <f t="shared" si="12"/>
        <v>60.87</v>
      </c>
      <c r="G233" s="48">
        <f t="shared" si="13"/>
        <v>0.002965892239248591</v>
      </c>
      <c r="H233" s="28">
        <v>572.08</v>
      </c>
      <c r="I233" s="38">
        <f t="shared" si="14"/>
        <v>0.00940449933833265</v>
      </c>
      <c r="J233" s="29">
        <v>10632.3</v>
      </c>
      <c r="K233" s="44">
        <f t="shared" si="15"/>
        <v>0.008068492111650283</v>
      </c>
      <c r="L233" s="16"/>
    </row>
    <row r="234" spans="2:12" ht="12.75">
      <c r="B234" s="15"/>
      <c r="C234" s="29" t="s">
        <v>230</v>
      </c>
      <c r="D234" s="29">
        <v>61</v>
      </c>
      <c r="E234" s="42">
        <v>0</v>
      </c>
      <c r="F234" s="36">
        <f t="shared" si="12"/>
        <v>61</v>
      </c>
      <c r="G234" s="48">
        <f t="shared" si="13"/>
        <v>0.0021356990307213053</v>
      </c>
      <c r="H234" s="28">
        <v>582.25</v>
      </c>
      <c r="I234" s="38">
        <f t="shared" si="14"/>
        <v>0.017777233953293115</v>
      </c>
      <c r="J234" s="29">
        <v>10831.3</v>
      </c>
      <c r="K234" s="44">
        <f t="shared" si="15"/>
        <v>0.018716552392238794</v>
      </c>
      <c r="L234" s="16"/>
    </row>
    <row r="235" spans="2:12" ht="12.75">
      <c r="B235" s="15"/>
      <c r="C235" s="29" t="s">
        <v>231</v>
      </c>
      <c r="D235" s="29">
        <v>60</v>
      </c>
      <c r="E235" s="42">
        <v>0</v>
      </c>
      <c r="F235" s="36">
        <f t="shared" si="12"/>
        <v>60</v>
      </c>
      <c r="G235" s="48">
        <f t="shared" si="13"/>
        <v>-0.016393442622950838</v>
      </c>
      <c r="H235" s="28">
        <v>579.69</v>
      </c>
      <c r="I235" s="38">
        <f t="shared" si="14"/>
        <v>-0.00439673679690844</v>
      </c>
      <c r="J235" s="29">
        <v>10783.5</v>
      </c>
      <c r="K235" s="44">
        <f t="shared" si="15"/>
        <v>-0.004413136003988405</v>
      </c>
      <c r="L235" s="16"/>
    </row>
    <row r="236" spans="2:12" ht="12.75">
      <c r="B236" s="15"/>
      <c r="C236" s="29" t="s">
        <v>232</v>
      </c>
      <c r="D236" s="29">
        <v>59.87</v>
      </c>
      <c r="E236" s="42">
        <v>0</v>
      </c>
      <c r="F236" s="36">
        <f t="shared" si="12"/>
        <v>59.87</v>
      </c>
      <c r="G236" s="48">
        <f t="shared" si="13"/>
        <v>-0.002166666666666761</v>
      </c>
      <c r="H236" s="28">
        <v>581.04</v>
      </c>
      <c r="I236" s="38">
        <f t="shared" si="14"/>
        <v>0.0023288309268745255</v>
      </c>
      <c r="J236" s="29">
        <v>10837</v>
      </c>
      <c r="K236" s="44">
        <f t="shared" si="15"/>
        <v>0.004961283442296072</v>
      </c>
      <c r="L236" s="16"/>
    </row>
    <row r="237" spans="2:12" ht="12.75">
      <c r="B237" s="15"/>
      <c r="C237" s="29" t="s">
        <v>233</v>
      </c>
      <c r="D237" s="29">
        <v>60</v>
      </c>
      <c r="E237" s="42">
        <v>0</v>
      </c>
      <c r="F237" s="36">
        <f t="shared" si="12"/>
        <v>60</v>
      </c>
      <c r="G237" s="48">
        <f t="shared" si="13"/>
        <v>0.002171371304493075</v>
      </c>
      <c r="H237" s="28">
        <v>583</v>
      </c>
      <c r="I237" s="38">
        <f t="shared" si="14"/>
        <v>0.003373261737574129</v>
      </c>
      <c r="J237" s="29">
        <v>10900.4</v>
      </c>
      <c r="K237" s="44">
        <f t="shared" si="15"/>
        <v>0.0058503275814338895</v>
      </c>
      <c r="L237" s="16"/>
    </row>
    <row r="238" spans="2:12" ht="12.75">
      <c r="B238" s="15"/>
      <c r="C238" s="29" t="s">
        <v>234</v>
      </c>
      <c r="D238" s="29">
        <v>58.87</v>
      </c>
      <c r="E238" s="42">
        <v>0</v>
      </c>
      <c r="F238" s="36">
        <f t="shared" si="12"/>
        <v>58.87</v>
      </c>
      <c r="G238" s="48">
        <f t="shared" si="13"/>
        <v>-0.01883333333333337</v>
      </c>
      <c r="H238" s="28">
        <v>571.5</v>
      </c>
      <c r="I238" s="38">
        <f t="shared" si="14"/>
        <v>-0.019725557461406473</v>
      </c>
      <c r="J238" s="29">
        <v>10650.2</v>
      </c>
      <c r="K238" s="44">
        <f t="shared" si="15"/>
        <v>-0.022953286117940563</v>
      </c>
      <c r="L238" s="16"/>
    </row>
    <row r="239" spans="2:12" ht="12.75">
      <c r="B239" s="15"/>
      <c r="C239" s="29" t="s">
        <v>235</v>
      </c>
      <c r="D239" s="29">
        <v>57.87</v>
      </c>
      <c r="E239" s="42">
        <v>0</v>
      </c>
      <c r="F239" s="36">
        <f t="shared" si="12"/>
        <v>57.87</v>
      </c>
      <c r="G239" s="48">
        <f t="shared" si="13"/>
        <v>-0.016986580601324963</v>
      </c>
      <c r="H239" s="28">
        <v>573.33</v>
      </c>
      <c r="I239" s="38">
        <f t="shared" si="14"/>
        <v>0.0032020997375328264</v>
      </c>
      <c r="J239" s="29">
        <v>10731.5</v>
      </c>
      <c r="K239" s="44">
        <f t="shared" si="15"/>
        <v>0.007633659461794062</v>
      </c>
      <c r="L239" s="16"/>
    </row>
    <row r="240" spans="2:12" ht="12.75">
      <c r="B240" s="15"/>
      <c r="C240" s="29" t="s">
        <v>236</v>
      </c>
      <c r="D240" s="29">
        <v>57.12</v>
      </c>
      <c r="E240" s="42">
        <v>0</v>
      </c>
      <c r="F240" s="36">
        <f t="shared" si="12"/>
        <v>57.12</v>
      </c>
      <c r="G240" s="48">
        <f t="shared" si="13"/>
        <v>-0.012960082944530882</v>
      </c>
      <c r="H240" s="28">
        <v>571.79</v>
      </c>
      <c r="I240" s="38">
        <f t="shared" si="14"/>
        <v>-0.002686062128268274</v>
      </c>
      <c r="J240" s="29">
        <v>10702.4</v>
      </c>
      <c r="K240" s="44">
        <f t="shared" si="15"/>
        <v>-0.002711643293109134</v>
      </c>
      <c r="L240" s="16"/>
    </row>
    <row r="241" spans="2:12" ht="12.75">
      <c r="B241" s="15"/>
      <c r="C241" s="29" t="s">
        <v>237</v>
      </c>
      <c r="D241" s="29">
        <v>54.87</v>
      </c>
      <c r="E241" s="42">
        <v>0</v>
      </c>
      <c r="F241" s="36">
        <f t="shared" si="12"/>
        <v>54.87</v>
      </c>
      <c r="G241" s="48">
        <f t="shared" si="13"/>
        <v>-0.03939075630252098</v>
      </c>
      <c r="H241" s="28">
        <v>563.45</v>
      </c>
      <c r="I241" s="38">
        <f t="shared" si="14"/>
        <v>-0.0145857744976301</v>
      </c>
      <c r="J241" s="29">
        <v>10543.3</v>
      </c>
      <c r="K241" s="44">
        <f t="shared" si="15"/>
        <v>-0.014865824487965362</v>
      </c>
      <c r="L241" s="16"/>
    </row>
    <row r="242" spans="2:12" ht="12.75">
      <c r="B242" s="15"/>
      <c r="C242" s="29" t="s">
        <v>238</v>
      </c>
      <c r="D242" s="29">
        <v>55.12</v>
      </c>
      <c r="E242" s="42">
        <v>0</v>
      </c>
      <c r="F242" s="36">
        <f t="shared" si="12"/>
        <v>55.12</v>
      </c>
      <c r="G242" s="48">
        <f t="shared" si="13"/>
        <v>0.004556223801713166</v>
      </c>
      <c r="H242" s="28">
        <v>573.49</v>
      </c>
      <c r="I242" s="38">
        <f t="shared" si="14"/>
        <v>0.017818794924127968</v>
      </c>
      <c r="J242" s="29">
        <v>10743.7</v>
      </c>
      <c r="K242" s="44">
        <f t="shared" si="15"/>
        <v>0.01900733167035007</v>
      </c>
      <c r="L242" s="16"/>
    </row>
    <row r="243" spans="2:12" ht="12.75">
      <c r="B243" s="15"/>
      <c r="C243" s="29" t="s">
        <v>239</v>
      </c>
      <c r="D243" s="29">
        <v>55.75</v>
      </c>
      <c r="E243" s="42">
        <v>0</v>
      </c>
      <c r="F243" s="36">
        <f t="shared" si="12"/>
        <v>55.75</v>
      </c>
      <c r="G243" s="48">
        <f t="shared" si="13"/>
        <v>0.011429608127721425</v>
      </c>
      <c r="H243" s="28">
        <v>577.33</v>
      </c>
      <c r="I243" s="38">
        <f t="shared" si="14"/>
        <v>0.00669584474010021</v>
      </c>
      <c r="J243" s="29">
        <v>10849.1</v>
      </c>
      <c r="K243" s="44">
        <f t="shared" si="15"/>
        <v>0.009810400513789341</v>
      </c>
      <c r="L243" s="16"/>
    </row>
    <row r="244" spans="2:12" ht="12.75">
      <c r="B244" s="15"/>
      <c r="C244" s="29" t="s">
        <v>240</v>
      </c>
      <c r="D244" s="29">
        <v>54.87</v>
      </c>
      <c r="E244" s="42">
        <v>0</v>
      </c>
      <c r="F244" s="36">
        <f t="shared" si="12"/>
        <v>54.87</v>
      </c>
      <c r="G244" s="48">
        <f t="shared" si="13"/>
        <v>-0.01578475336322871</v>
      </c>
      <c r="H244" s="28">
        <v>574.92</v>
      </c>
      <c r="I244" s="38">
        <f t="shared" si="14"/>
        <v>-0.004174388997627121</v>
      </c>
      <c r="J244" s="29">
        <v>10808.7</v>
      </c>
      <c r="K244" s="44">
        <f t="shared" si="15"/>
        <v>-0.0037238111917117234</v>
      </c>
      <c r="L244" s="16"/>
    </row>
    <row r="245" spans="2:12" ht="12.75">
      <c r="B245" s="15"/>
      <c r="C245" s="29" t="s">
        <v>241</v>
      </c>
      <c r="D245" s="29">
        <v>54.19</v>
      </c>
      <c r="E245" s="42">
        <v>0</v>
      </c>
      <c r="F245" s="36">
        <f t="shared" si="12"/>
        <v>54.19</v>
      </c>
      <c r="G245" s="48">
        <f t="shared" si="13"/>
        <v>-0.012392928740659781</v>
      </c>
      <c r="H245" s="28">
        <v>574.79</v>
      </c>
      <c r="I245" s="38">
        <f t="shared" si="14"/>
        <v>-0.00022611841647535158</v>
      </c>
      <c r="J245" s="29">
        <v>10817.5</v>
      </c>
      <c r="K245" s="44">
        <f t="shared" si="15"/>
        <v>0.0008141589645378478</v>
      </c>
      <c r="L245" s="16"/>
    </row>
    <row r="246" spans="2:12" ht="12.75">
      <c r="B246" s="15"/>
      <c r="C246" s="29" t="s">
        <v>242</v>
      </c>
      <c r="D246" s="29">
        <v>53.12</v>
      </c>
      <c r="E246" s="42">
        <v>0</v>
      </c>
      <c r="F246" s="36">
        <f t="shared" si="12"/>
        <v>53.12</v>
      </c>
      <c r="G246" s="48">
        <f t="shared" si="13"/>
        <v>-0.019745340468721118</v>
      </c>
      <c r="H246" s="28">
        <v>566.08</v>
      </c>
      <c r="I246" s="38">
        <f t="shared" si="14"/>
        <v>-0.015153360357695767</v>
      </c>
      <c r="J246" s="29">
        <v>10647.1</v>
      </c>
      <c r="K246" s="44">
        <f t="shared" si="15"/>
        <v>-0.015752253293274787</v>
      </c>
      <c r="L246" s="16"/>
    </row>
    <row r="247" spans="2:12" ht="12.75">
      <c r="B247" s="15"/>
      <c r="C247" s="29" t="s">
        <v>243</v>
      </c>
      <c r="D247" s="29">
        <v>52.25</v>
      </c>
      <c r="E247" s="42">
        <v>0</v>
      </c>
      <c r="F247" s="36">
        <f t="shared" si="12"/>
        <v>52.25</v>
      </c>
      <c r="G247" s="48">
        <f t="shared" si="13"/>
        <v>-0.01637801204819267</v>
      </c>
      <c r="H247" s="28">
        <v>564.82</v>
      </c>
      <c r="I247" s="38">
        <f t="shared" si="14"/>
        <v>-0.0022258338044092163</v>
      </c>
      <c r="J247" s="29">
        <v>10643.6</v>
      </c>
      <c r="K247" s="44">
        <f t="shared" si="15"/>
        <v>-0.0003287280104441459</v>
      </c>
      <c r="L247" s="16"/>
    </row>
    <row r="248" spans="2:12" ht="12.75">
      <c r="B248" s="15"/>
      <c r="C248" s="29" t="s">
        <v>244</v>
      </c>
      <c r="D248" s="29">
        <v>54</v>
      </c>
      <c r="E248" s="42">
        <v>0</v>
      </c>
      <c r="F248" s="36">
        <f t="shared" si="12"/>
        <v>54</v>
      </c>
      <c r="G248" s="48">
        <f t="shared" si="13"/>
        <v>0.03349282296650724</v>
      </c>
      <c r="H248" s="28">
        <v>554.53</v>
      </c>
      <c r="I248" s="38">
        <f t="shared" si="14"/>
        <v>-0.01821819340674924</v>
      </c>
      <c r="J248" s="29">
        <v>10423.4</v>
      </c>
      <c r="K248" s="44">
        <f t="shared" si="15"/>
        <v>-0.020688488857153686</v>
      </c>
      <c r="L248" s="16"/>
    </row>
    <row r="249" spans="2:12" ht="12.75">
      <c r="B249" s="15"/>
      <c r="C249" s="29" t="s">
        <v>245</v>
      </c>
      <c r="D249" s="29">
        <v>53.87</v>
      </c>
      <c r="E249" s="42">
        <v>0</v>
      </c>
      <c r="F249" s="36">
        <f t="shared" si="12"/>
        <v>53.87</v>
      </c>
      <c r="G249" s="48">
        <f t="shared" si="13"/>
        <v>-0.0024074074074074137</v>
      </c>
      <c r="H249" s="28">
        <v>562.74</v>
      </c>
      <c r="I249" s="38">
        <f t="shared" si="14"/>
        <v>0.014805330640362158</v>
      </c>
      <c r="J249" s="29">
        <v>10591.3</v>
      </c>
      <c r="K249" s="44">
        <f t="shared" si="15"/>
        <v>0.016107987796688095</v>
      </c>
      <c r="L249" s="16"/>
    </row>
    <row r="250" spans="2:12" ht="12.75">
      <c r="B250" s="15"/>
      <c r="C250" s="29" t="s">
        <v>246</v>
      </c>
      <c r="D250" s="29">
        <v>51.75</v>
      </c>
      <c r="E250" s="42">
        <v>0</v>
      </c>
      <c r="F250" s="36">
        <f t="shared" si="12"/>
        <v>51.75</v>
      </c>
      <c r="G250" s="48">
        <f t="shared" si="13"/>
        <v>-0.03935400037126413</v>
      </c>
      <c r="H250" s="28">
        <v>562.89</v>
      </c>
      <c r="I250" s="38">
        <f t="shared" si="14"/>
        <v>0.0002665529374132891</v>
      </c>
      <c r="J250" s="29">
        <v>10592.8</v>
      </c>
      <c r="K250" s="44">
        <f t="shared" si="15"/>
        <v>0.00014162567390219039</v>
      </c>
      <c r="L250" s="16"/>
    </row>
    <row r="251" spans="2:12" ht="12.75">
      <c r="B251" s="15"/>
      <c r="C251" s="29" t="s">
        <v>247</v>
      </c>
      <c r="D251" s="29">
        <v>54.25</v>
      </c>
      <c r="E251" s="42">
        <v>0</v>
      </c>
      <c r="F251" s="36">
        <f t="shared" si="12"/>
        <v>54.25</v>
      </c>
      <c r="G251" s="48">
        <f t="shared" si="13"/>
        <v>0.048309178743961345</v>
      </c>
      <c r="H251" s="28">
        <v>570.15</v>
      </c>
      <c r="I251" s="38">
        <f t="shared" si="14"/>
        <v>0.012897724244523845</v>
      </c>
      <c r="J251" s="29">
        <v>10731.7</v>
      </c>
      <c r="K251" s="44">
        <f t="shared" si="15"/>
        <v>0.013112680311154978</v>
      </c>
      <c r="L251" s="16"/>
    </row>
    <row r="252" spans="2:12" ht="12.75">
      <c r="B252" s="15"/>
      <c r="C252" s="29" t="s">
        <v>248</v>
      </c>
      <c r="D252" s="29">
        <v>53.12</v>
      </c>
      <c r="E252" s="42">
        <v>0</v>
      </c>
      <c r="F252" s="36">
        <f t="shared" si="12"/>
        <v>53.12</v>
      </c>
      <c r="G252" s="48">
        <f t="shared" si="13"/>
        <v>-0.02082949308755766</v>
      </c>
      <c r="H252" s="28">
        <v>572.07</v>
      </c>
      <c r="I252" s="38">
        <f t="shared" si="14"/>
        <v>0.0033675348592476784</v>
      </c>
      <c r="J252" s="29">
        <v>10818.6</v>
      </c>
      <c r="K252" s="44">
        <f t="shared" si="15"/>
        <v>0.008097505521026394</v>
      </c>
      <c r="L252" s="16"/>
    </row>
    <row r="253" spans="2:12" ht="12.75">
      <c r="B253" s="15"/>
      <c r="C253" s="29" t="s">
        <v>249</v>
      </c>
      <c r="D253" s="29">
        <v>54.87</v>
      </c>
      <c r="E253" s="42">
        <v>0</v>
      </c>
      <c r="F253" s="36">
        <f t="shared" si="12"/>
        <v>54.87</v>
      </c>
      <c r="G253" s="48">
        <f t="shared" si="13"/>
        <v>0.03294427710843384</v>
      </c>
      <c r="H253" s="28">
        <v>577.7</v>
      </c>
      <c r="I253" s="38">
        <f t="shared" si="14"/>
        <v>0.009841452969042264</v>
      </c>
      <c r="J253" s="29">
        <v>10956.3</v>
      </c>
      <c r="K253" s="44">
        <f t="shared" si="15"/>
        <v>0.012728079418778737</v>
      </c>
      <c r="L253" s="16"/>
    </row>
    <row r="254" spans="2:12" ht="12.75">
      <c r="B254" s="15"/>
      <c r="C254" s="29" t="s">
        <v>250</v>
      </c>
      <c r="D254" s="29">
        <v>54.19</v>
      </c>
      <c r="E254" s="42">
        <v>0</v>
      </c>
      <c r="F254" s="36">
        <f t="shared" si="12"/>
        <v>54.19</v>
      </c>
      <c r="G254" s="48">
        <f t="shared" si="13"/>
        <v>-0.012392928740659781</v>
      </c>
      <c r="H254" s="28">
        <v>578.75</v>
      </c>
      <c r="I254" s="38">
        <f t="shared" si="14"/>
        <v>0.001817552362817887</v>
      </c>
      <c r="J254" s="29">
        <v>10963.1</v>
      </c>
      <c r="K254" s="44">
        <f t="shared" si="15"/>
        <v>0.0006206474813579277</v>
      </c>
      <c r="L254" s="16"/>
    </row>
    <row r="255" spans="2:12" ht="12.75">
      <c r="B255" s="15"/>
      <c r="C255" s="29" t="s">
        <v>251</v>
      </c>
      <c r="D255" s="29">
        <v>54.94</v>
      </c>
      <c r="E255" s="42">
        <v>0</v>
      </c>
      <c r="F255" s="36">
        <f t="shared" si="12"/>
        <v>54.94</v>
      </c>
      <c r="G255" s="48">
        <f t="shared" si="13"/>
        <v>0.013840191917327882</v>
      </c>
      <c r="H255" s="28">
        <v>588.95</v>
      </c>
      <c r="I255" s="38">
        <f t="shared" si="14"/>
        <v>0.017624190064794876</v>
      </c>
      <c r="J255" s="29">
        <v>11172.7</v>
      </c>
      <c r="K255" s="44">
        <f t="shared" si="15"/>
        <v>0.019118679935419713</v>
      </c>
      <c r="L255" s="16"/>
    </row>
    <row r="256" spans="2:12" ht="12.75">
      <c r="B256" s="15"/>
      <c r="C256" s="29" t="s">
        <v>252</v>
      </c>
      <c r="D256" s="29">
        <v>55.94</v>
      </c>
      <c r="E256" s="42">
        <v>0</v>
      </c>
      <c r="F256" s="36">
        <f t="shared" si="12"/>
        <v>55.94</v>
      </c>
      <c r="G256" s="48">
        <f t="shared" si="13"/>
        <v>0.018201674554058966</v>
      </c>
      <c r="H256" s="28">
        <v>589.07</v>
      </c>
      <c r="I256" s="38">
        <f t="shared" si="14"/>
        <v>0.00020375244078452148</v>
      </c>
      <c r="J256" s="29">
        <v>11169</v>
      </c>
      <c r="K256" s="44">
        <f t="shared" si="15"/>
        <v>-0.0003311643559749111</v>
      </c>
      <c r="L256" s="16"/>
    </row>
    <row r="257" spans="2:12" ht="12.75">
      <c r="B257" s="15"/>
      <c r="C257" s="29" t="s">
        <v>253</v>
      </c>
      <c r="D257" s="29">
        <v>56.62</v>
      </c>
      <c r="E257" s="42">
        <v>0</v>
      </c>
      <c r="F257" s="36">
        <f t="shared" si="12"/>
        <v>56.62</v>
      </c>
      <c r="G257" s="48">
        <f t="shared" si="13"/>
        <v>0.012155881301394444</v>
      </c>
      <c r="H257" s="28">
        <v>589.01</v>
      </c>
      <c r="I257" s="38">
        <f t="shared" si="14"/>
        <v>-0.00010185546709229332</v>
      </c>
      <c r="J257" s="29">
        <v>11191.1</v>
      </c>
      <c r="K257" s="44">
        <f t="shared" si="15"/>
        <v>0.0019786910197869823</v>
      </c>
      <c r="L257" s="16"/>
    </row>
    <row r="258" spans="2:12" ht="12.75">
      <c r="B258" s="15"/>
      <c r="C258" s="29" t="s">
        <v>254</v>
      </c>
      <c r="D258" s="29">
        <v>56.5</v>
      </c>
      <c r="E258" s="42">
        <v>0</v>
      </c>
      <c r="F258" s="36">
        <f t="shared" si="12"/>
        <v>56.5</v>
      </c>
      <c r="G258" s="48">
        <f t="shared" si="13"/>
        <v>-0.0021193924408335896</v>
      </c>
      <c r="H258" s="28">
        <v>597.05</v>
      </c>
      <c r="I258" s="38">
        <f t="shared" si="14"/>
        <v>0.013650022919814653</v>
      </c>
      <c r="J258" s="29">
        <v>11315.1</v>
      </c>
      <c r="K258" s="44">
        <f t="shared" si="15"/>
        <v>0.011080233399755057</v>
      </c>
      <c r="L258" s="16"/>
    </row>
    <row r="259" spans="2:12" ht="12.75">
      <c r="B259" s="15"/>
      <c r="C259" s="29" t="s">
        <v>255</v>
      </c>
      <c r="D259" s="29">
        <v>55.44</v>
      </c>
      <c r="E259" s="42">
        <v>0</v>
      </c>
      <c r="F259" s="36">
        <f t="shared" si="12"/>
        <v>55.44</v>
      </c>
      <c r="G259" s="48">
        <f t="shared" si="13"/>
        <v>-0.018761061946902746</v>
      </c>
      <c r="H259" s="28">
        <v>594.27</v>
      </c>
      <c r="I259" s="38">
        <f t="shared" si="14"/>
        <v>-0.004656226446696166</v>
      </c>
      <c r="J259" s="29">
        <v>11262</v>
      </c>
      <c r="K259" s="44">
        <f t="shared" si="15"/>
        <v>-0.004692844075615765</v>
      </c>
      <c r="L259" s="16"/>
    </row>
    <row r="260" spans="2:12" ht="12.75">
      <c r="B260" s="15"/>
      <c r="C260" s="29" t="s">
        <v>256</v>
      </c>
      <c r="D260" s="29">
        <v>53.06</v>
      </c>
      <c r="E260" s="42">
        <v>0</v>
      </c>
      <c r="F260" s="36">
        <f t="shared" si="12"/>
        <v>53.06</v>
      </c>
      <c r="G260" s="48">
        <f t="shared" si="13"/>
        <v>-0.04292929292929282</v>
      </c>
      <c r="H260" s="28">
        <v>595.81</v>
      </c>
      <c r="I260" s="38">
        <f t="shared" si="14"/>
        <v>0.002591414676830439</v>
      </c>
      <c r="J260" s="29">
        <v>11317.6</v>
      </c>
      <c r="K260" s="44">
        <f t="shared" si="15"/>
        <v>0.004936956135677573</v>
      </c>
      <c r="L260" s="16"/>
    </row>
    <row r="261" spans="2:12" ht="12.75">
      <c r="B261" s="15"/>
      <c r="C261" s="29" t="s">
        <v>258</v>
      </c>
      <c r="D261" s="29">
        <v>55.25</v>
      </c>
      <c r="E261" s="42">
        <v>0</v>
      </c>
      <c r="F261" s="36">
        <f t="shared" si="12"/>
        <v>55.25</v>
      </c>
      <c r="G261" s="48">
        <f t="shared" si="13"/>
        <v>0.04127402940067837</v>
      </c>
      <c r="H261" s="28">
        <v>594.12</v>
      </c>
      <c r="I261" s="38">
        <f t="shared" si="14"/>
        <v>-0.0028364747150936287</v>
      </c>
      <c r="J261" s="29">
        <v>11307.2</v>
      </c>
      <c r="K261" s="44">
        <f t="shared" si="15"/>
        <v>-0.0009189227398034294</v>
      </c>
      <c r="L261" s="16"/>
    </row>
    <row r="262" spans="2:12" ht="12.75">
      <c r="B262" s="15"/>
      <c r="C262" s="29" t="s">
        <v>259</v>
      </c>
      <c r="D262" s="29">
        <v>56.69</v>
      </c>
      <c r="E262" s="42">
        <v>0</v>
      </c>
      <c r="F262" s="36">
        <f t="shared" si="12"/>
        <v>56.69</v>
      </c>
      <c r="G262" s="48">
        <f t="shared" si="13"/>
        <v>0.026063348416289545</v>
      </c>
      <c r="H262" s="28">
        <v>599.91</v>
      </c>
      <c r="I262" s="38">
        <f t="shared" si="14"/>
        <v>0.009745505958392187</v>
      </c>
      <c r="J262" s="29">
        <v>11430.9</v>
      </c>
      <c r="K262" s="44">
        <f t="shared" si="15"/>
        <v>0.010939932078675385</v>
      </c>
      <c r="L262" s="16"/>
    </row>
    <row r="263" spans="2:12" ht="12.75">
      <c r="B263" s="15"/>
      <c r="C263" s="29" t="s">
        <v>260</v>
      </c>
      <c r="D263" s="29">
        <v>58.12</v>
      </c>
      <c r="E263" s="42">
        <v>0</v>
      </c>
      <c r="F263" s="36">
        <f aca="true" t="shared" si="16" ref="F263:F326">D263+E263</f>
        <v>58.12</v>
      </c>
      <c r="G263" s="48">
        <f t="shared" si="13"/>
        <v>0.02522490739107419</v>
      </c>
      <c r="H263" s="28">
        <v>611.01</v>
      </c>
      <c r="I263" s="38">
        <f t="shared" si="14"/>
        <v>0.01850277541631251</v>
      </c>
      <c r="J263" s="29">
        <v>11661.2</v>
      </c>
      <c r="K263" s="44">
        <f t="shared" si="15"/>
        <v>0.02014714501920234</v>
      </c>
      <c r="L263" s="16"/>
    </row>
    <row r="264" spans="2:12" ht="12.75">
      <c r="B264" s="15"/>
      <c r="C264" s="29" t="s">
        <v>261</v>
      </c>
      <c r="D264" s="29">
        <v>57.94</v>
      </c>
      <c r="E264" s="42">
        <v>0</v>
      </c>
      <c r="F264" s="36">
        <f t="shared" si="16"/>
        <v>57.94</v>
      </c>
      <c r="G264" s="48">
        <f aca="true" t="shared" si="17" ref="G264:G327">F264/F263-1</f>
        <v>-0.0030970406056435307</v>
      </c>
      <c r="H264" s="28">
        <v>609.19</v>
      </c>
      <c r="I264" s="38">
        <f aca="true" t="shared" si="18" ref="I264:I327">H264/H263-1</f>
        <v>-0.0029786746534425923</v>
      </c>
      <c r="J264" s="29">
        <v>11639.4</v>
      </c>
      <c r="K264" s="44">
        <f aca="true" t="shared" si="19" ref="K264:K327">J264/J263-1</f>
        <v>-0.0018694473982094895</v>
      </c>
      <c r="L264" s="16"/>
    </row>
    <row r="265" spans="2:12" ht="12.75">
      <c r="B265" s="15"/>
      <c r="C265" s="29" t="s">
        <v>262</v>
      </c>
      <c r="D265" s="29">
        <v>59.5</v>
      </c>
      <c r="E265" s="42">
        <v>0</v>
      </c>
      <c r="F265" s="36">
        <f t="shared" si="16"/>
        <v>59.5</v>
      </c>
      <c r="G265" s="48">
        <f t="shared" si="17"/>
        <v>0.02692440455643763</v>
      </c>
      <c r="H265" s="28">
        <v>611.06</v>
      </c>
      <c r="I265" s="38">
        <f t="shared" si="18"/>
        <v>0.0030696498629325664</v>
      </c>
      <c r="J265" s="29">
        <v>11702.1</v>
      </c>
      <c r="K265" s="44">
        <f t="shared" si="19"/>
        <v>0.0053868756121451256</v>
      </c>
      <c r="L265" s="16"/>
    </row>
    <row r="266" spans="2:12" ht="12.75">
      <c r="B266" s="15"/>
      <c r="C266" s="29" t="s">
        <v>263</v>
      </c>
      <c r="D266" s="29">
        <v>59.5</v>
      </c>
      <c r="E266" s="42">
        <v>0</v>
      </c>
      <c r="F266" s="36">
        <f t="shared" si="16"/>
        <v>59.5</v>
      </c>
      <c r="G266" s="48">
        <f t="shared" si="17"/>
        <v>0</v>
      </c>
      <c r="H266" s="28">
        <v>604.04</v>
      </c>
      <c r="I266" s="38">
        <f t="shared" si="18"/>
        <v>-0.011488233561352423</v>
      </c>
      <c r="J266" s="29">
        <v>11643.5</v>
      </c>
      <c r="K266" s="44">
        <f t="shared" si="19"/>
        <v>-0.005007648199895742</v>
      </c>
      <c r="L266" s="16"/>
    </row>
    <row r="267" spans="2:12" ht="12.75">
      <c r="B267" s="15"/>
      <c r="C267" s="29" t="s">
        <v>264</v>
      </c>
      <c r="D267" s="29">
        <v>57.81</v>
      </c>
      <c r="E267" s="42">
        <v>0</v>
      </c>
      <c r="F267" s="36">
        <f t="shared" si="16"/>
        <v>57.81</v>
      </c>
      <c r="G267" s="48">
        <f t="shared" si="17"/>
        <v>-0.028403361344537803</v>
      </c>
      <c r="H267" s="28">
        <v>594.59</v>
      </c>
      <c r="I267" s="38">
        <f t="shared" si="18"/>
        <v>-0.015644659294086427</v>
      </c>
      <c r="J267" s="29">
        <v>11440.5</v>
      </c>
      <c r="K267" s="44">
        <f t="shared" si="19"/>
        <v>-0.01743462017434616</v>
      </c>
      <c r="L267" s="16"/>
    </row>
    <row r="268" spans="2:12" ht="12.75">
      <c r="B268" s="15"/>
      <c r="C268" s="29" t="s">
        <v>265</v>
      </c>
      <c r="D268" s="29">
        <v>57</v>
      </c>
      <c r="E268" s="42">
        <v>0</v>
      </c>
      <c r="F268" s="36">
        <f t="shared" si="16"/>
        <v>57</v>
      </c>
      <c r="G268" s="48">
        <f t="shared" si="17"/>
        <v>-0.014011416709911795</v>
      </c>
      <c r="H268" s="28">
        <v>590.72</v>
      </c>
      <c r="I268" s="38">
        <f t="shared" si="18"/>
        <v>-0.00650868665803328</v>
      </c>
      <c r="J268" s="29">
        <v>11374.9</v>
      </c>
      <c r="K268" s="44">
        <f t="shared" si="19"/>
        <v>-0.0057340151217167845</v>
      </c>
      <c r="L268" s="16"/>
    </row>
    <row r="269" spans="2:12" ht="12.75">
      <c r="B269" s="15"/>
      <c r="C269" s="29" t="s">
        <v>266</v>
      </c>
      <c r="D269" s="29">
        <v>54.87</v>
      </c>
      <c r="E269" s="42">
        <v>0</v>
      </c>
      <c r="F269" s="36">
        <f t="shared" si="16"/>
        <v>54.87</v>
      </c>
      <c r="G269" s="48">
        <f t="shared" si="17"/>
        <v>-0.037368421052631606</v>
      </c>
      <c r="H269" s="28">
        <v>581.07</v>
      </c>
      <c r="I269" s="38">
        <f t="shared" si="18"/>
        <v>-0.016335996749729076</v>
      </c>
      <c r="J269" s="29">
        <v>11187.8</v>
      </c>
      <c r="K269" s="44">
        <f t="shared" si="19"/>
        <v>-0.016448496250516476</v>
      </c>
      <c r="L269" s="16"/>
    </row>
    <row r="270" spans="2:12" ht="12.75">
      <c r="B270" s="15"/>
      <c r="C270" s="29" t="s">
        <v>267</v>
      </c>
      <c r="D270" s="29">
        <v>57</v>
      </c>
      <c r="E270" s="42">
        <v>0</v>
      </c>
      <c r="F270" s="36">
        <f t="shared" si="16"/>
        <v>57</v>
      </c>
      <c r="G270" s="48">
        <f t="shared" si="17"/>
        <v>0.0388190267905959</v>
      </c>
      <c r="H270" s="28">
        <v>593.39</v>
      </c>
      <c r="I270" s="38">
        <f t="shared" si="18"/>
        <v>0.021202264787374858</v>
      </c>
      <c r="J270" s="29">
        <v>11450.7</v>
      </c>
      <c r="K270" s="44">
        <f t="shared" si="19"/>
        <v>0.023498811205062697</v>
      </c>
      <c r="L270" s="16"/>
    </row>
    <row r="271" spans="2:12" ht="12.75">
      <c r="B271" s="15"/>
      <c r="C271" s="29" t="s">
        <v>268</v>
      </c>
      <c r="D271" s="29">
        <v>55.94</v>
      </c>
      <c r="E271" s="42">
        <v>0</v>
      </c>
      <c r="F271" s="36">
        <f t="shared" si="16"/>
        <v>55.94</v>
      </c>
      <c r="G271" s="48">
        <f t="shared" si="17"/>
        <v>-0.018596491228070167</v>
      </c>
      <c r="H271" s="28">
        <v>594.83</v>
      </c>
      <c r="I271" s="38">
        <f t="shared" si="18"/>
        <v>0.002426734525354357</v>
      </c>
      <c r="J271" s="29">
        <v>11527.5</v>
      </c>
      <c r="K271" s="44">
        <f t="shared" si="19"/>
        <v>0.006707013545023344</v>
      </c>
      <c r="L271" s="16"/>
    </row>
    <row r="272" spans="2:12" ht="12.75">
      <c r="B272" s="15"/>
      <c r="C272" s="29" t="s">
        <v>269</v>
      </c>
      <c r="D272" s="29">
        <v>54.5</v>
      </c>
      <c r="E272" s="42">
        <v>0</v>
      </c>
      <c r="F272" s="36">
        <f t="shared" si="16"/>
        <v>54.5</v>
      </c>
      <c r="G272" s="48">
        <f t="shared" si="17"/>
        <v>-0.025741866285305615</v>
      </c>
      <c r="H272" s="28">
        <v>596.09</v>
      </c>
      <c r="I272" s="38">
        <f t="shared" si="18"/>
        <v>0.002118252273758836</v>
      </c>
      <c r="J272" s="29">
        <v>11564.3</v>
      </c>
      <c r="K272" s="44">
        <f t="shared" si="19"/>
        <v>0.003192366081110398</v>
      </c>
      <c r="L272" s="16"/>
    </row>
    <row r="273" spans="2:12" ht="12.75">
      <c r="B273" s="15"/>
      <c r="C273" s="29" t="s">
        <v>270</v>
      </c>
      <c r="D273" s="29">
        <v>54.06</v>
      </c>
      <c r="E273" s="42">
        <v>0</v>
      </c>
      <c r="F273" s="36">
        <f t="shared" si="16"/>
        <v>54.06</v>
      </c>
      <c r="G273" s="48">
        <f t="shared" si="17"/>
        <v>-0.008073394495412778</v>
      </c>
      <c r="H273" s="28">
        <v>588.03</v>
      </c>
      <c r="I273" s="38">
        <f t="shared" si="18"/>
        <v>-0.013521448103474443</v>
      </c>
      <c r="J273" s="29">
        <v>11368.8</v>
      </c>
      <c r="K273" s="44">
        <f t="shared" si="19"/>
        <v>-0.016905476336656733</v>
      </c>
      <c r="L273" s="16"/>
    </row>
    <row r="274" spans="2:12" ht="12.75">
      <c r="B274" s="15"/>
      <c r="C274" s="29" t="s">
        <v>271</v>
      </c>
      <c r="D274" s="29">
        <v>54.31</v>
      </c>
      <c r="E274" s="42">
        <v>0</v>
      </c>
      <c r="F274" s="36">
        <f t="shared" si="16"/>
        <v>54.31</v>
      </c>
      <c r="G274" s="48">
        <f t="shared" si="17"/>
        <v>0.004624491305956324</v>
      </c>
      <c r="H274" s="28">
        <v>583.75</v>
      </c>
      <c r="I274" s="38">
        <f t="shared" si="18"/>
        <v>-0.007278540210533424</v>
      </c>
      <c r="J274" s="29">
        <v>11290.3</v>
      </c>
      <c r="K274" s="44">
        <f t="shared" si="19"/>
        <v>-0.0069048624305115824</v>
      </c>
      <c r="L274" s="16"/>
    </row>
    <row r="275" spans="2:12" ht="12.75">
      <c r="B275" s="15"/>
      <c r="C275" s="29" t="s">
        <v>272</v>
      </c>
      <c r="D275" s="29">
        <v>54.75</v>
      </c>
      <c r="E275" s="42">
        <v>0</v>
      </c>
      <c r="F275" s="36">
        <f t="shared" si="16"/>
        <v>54.75</v>
      </c>
      <c r="G275" s="48">
        <f t="shared" si="17"/>
        <v>0.008101638740563466</v>
      </c>
      <c r="H275" s="28">
        <v>586.06</v>
      </c>
      <c r="I275" s="38">
        <f t="shared" si="18"/>
        <v>0.003957173447537432</v>
      </c>
      <c r="J275" s="29">
        <v>11355.5</v>
      </c>
      <c r="K275" s="44">
        <f t="shared" si="19"/>
        <v>0.005774868692594692</v>
      </c>
      <c r="L275" s="16"/>
    </row>
    <row r="276" spans="2:12" ht="12.75">
      <c r="B276" s="15"/>
      <c r="C276" s="29" t="s">
        <v>273</v>
      </c>
      <c r="D276" s="29">
        <v>53.87</v>
      </c>
      <c r="E276" s="42">
        <v>0</v>
      </c>
      <c r="F276" s="36">
        <f t="shared" si="16"/>
        <v>53.87</v>
      </c>
      <c r="G276" s="48">
        <f t="shared" si="17"/>
        <v>-0.016073059360730668</v>
      </c>
      <c r="H276" s="28">
        <v>591.45</v>
      </c>
      <c r="I276" s="38">
        <f t="shared" si="18"/>
        <v>0.009197010544995665</v>
      </c>
      <c r="J276" s="29">
        <v>11514.7</v>
      </c>
      <c r="K276" s="44">
        <f t="shared" si="19"/>
        <v>0.014019638060851713</v>
      </c>
      <c r="L276" s="16"/>
    </row>
    <row r="277" spans="2:12" ht="12.75">
      <c r="B277" s="15"/>
      <c r="C277" s="29" t="s">
        <v>274</v>
      </c>
      <c r="D277" s="29">
        <v>53.12</v>
      </c>
      <c r="E277" s="42">
        <v>0</v>
      </c>
      <c r="F277" s="36">
        <f t="shared" si="16"/>
        <v>53.12</v>
      </c>
      <c r="G277" s="48">
        <f t="shared" si="17"/>
        <v>-0.013922405791720771</v>
      </c>
      <c r="H277" s="28">
        <v>588.08</v>
      </c>
      <c r="I277" s="38">
        <f t="shared" si="18"/>
        <v>-0.00569786118860427</v>
      </c>
      <c r="J277" s="29">
        <v>11445.6</v>
      </c>
      <c r="K277" s="44">
        <f t="shared" si="19"/>
        <v>-0.006001024777024133</v>
      </c>
      <c r="L277" s="16"/>
    </row>
    <row r="278" spans="2:12" ht="12.75">
      <c r="B278" s="15"/>
      <c r="C278" s="29" t="s">
        <v>275</v>
      </c>
      <c r="D278" s="29">
        <v>52.69</v>
      </c>
      <c r="E278" s="42">
        <v>0</v>
      </c>
      <c r="F278" s="36">
        <f t="shared" si="16"/>
        <v>52.69</v>
      </c>
      <c r="G278" s="48">
        <f t="shared" si="17"/>
        <v>-0.008094879518072307</v>
      </c>
      <c r="H278" s="28">
        <v>595.4</v>
      </c>
      <c r="I278" s="38">
        <f t="shared" si="18"/>
        <v>0.012447286083525855</v>
      </c>
      <c r="J278" s="29">
        <v>11620.8</v>
      </c>
      <c r="K278" s="44">
        <f t="shared" si="19"/>
        <v>0.015307192283497528</v>
      </c>
      <c r="L278" s="16"/>
    </row>
    <row r="279" spans="2:12" ht="12.75">
      <c r="B279" s="15"/>
      <c r="C279" s="29" t="s">
        <v>276</v>
      </c>
      <c r="D279" s="29">
        <v>51.19</v>
      </c>
      <c r="E279" s="42">
        <v>0</v>
      </c>
      <c r="F279" s="36">
        <f t="shared" si="16"/>
        <v>51.19</v>
      </c>
      <c r="G279" s="48">
        <f t="shared" si="17"/>
        <v>-0.02846840007591578</v>
      </c>
      <c r="H279" s="28">
        <v>600.44</v>
      </c>
      <c r="I279" s="38">
        <f t="shared" si="18"/>
        <v>0.008464897547867167</v>
      </c>
      <c r="J279" s="29">
        <v>11724.8</v>
      </c>
      <c r="K279" s="44">
        <f t="shared" si="19"/>
        <v>0.008949469916012642</v>
      </c>
      <c r="L279" s="16"/>
    </row>
    <row r="280" spans="2:12" ht="12.75">
      <c r="B280" s="15"/>
      <c r="C280" s="29" t="s">
        <v>277</v>
      </c>
      <c r="D280" s="29">
        <v>50.94</v>
      </c>
      <c r="E280" s="42">
        <v>0</v>
      </c>
      <c r="F280" s="36">
        <f t="shared" si="16"/>
        <v>50.94</v>
      </c>
      <c r="G280" s="48">
        <f t="shared" si="17"/>
        <v>-0.00488376636061727</v>
      </c>
      <c r="H280" s="28">
        <v>597.46</v>
      </c>
      <c r="I280" s="38">
        <f t="shared" si="18"/>
        <v>-0.004963027113450202</v>
      </c>
      <c r="J280" s="29">
        <v>11689.9</v>
      </c>
      <c r="K280" s="44">
        <f t="shared" si="19"/>
        <v>-0.0029765966157204726</v>
      </c>
      <c r="L280" s="16"/>
    </row>
    <row r="281" spans="2:12" ht="12.75">
      <c r="B281" s="15"/>
      <c r="C281" s="29" t="s">
        <v>278</v>
      </c>
      <c r="D281" s="29">
        <v>51.56</v>
      </c>
      <c r="E281" s="42">
        <v>0</v>
      </c>
      <c r="F281" s="36">
        <f t="shared" si="16"/>
        <v>51.56</v>
      </c>
      <c r="G281" s="48">
        <f t="shared" si="17"/>
        <v>0.012171181782489215</v>
      </c>
      <c r="H281" s="28">
        <v>594.1</v>
      </c>
      <c r="I281" s="38">
        <f t="shared" si="18"/>
        <v>-0.005623807451544893</v>
      </c>
      <c r="J281" s="29">
        <v>11588.7</v>
      </c>
      <c r="K281" s="44">
        <f t="shared" si="19"/>
        <v>-0.00865704582588378</v>
      </c>
      <c r="L281" s="16"/>
    </row>
    <row r="282" spans="2:12" ht="12.75">
      <c r="B282" s="15"/>
      <c r="C282" s="29" t="s">
        <v>279</v>
      </c>
      <c r="D282" s="29">
        <v>53.12</v>
      </c>
      <c r="E282" s="42">
        <v>0</v>
      </c>
      <c r="F282" s="36">
        <f t="shared" si="16"/>
        <v>53.12</v>
      </c>
      <c r="G282" s="48">
        <f t="shared" si="17"/>
        <v>0.03025601241272291</v>
      </c>
      <c r="H282" s="28">
        <v>598.58</v>
      </c>
      <c r="I282" s="38">
        <f t="shared" si="18"/>
        <v>0.007540818044100339</v>
      </c>
      <c r="J282" s="29">
        <v>11689</v>
      </c>
      <c r="K282" s="44">
        <f t="shared" si="19"/>
        <v>0.00865498287124522</v>
      </c>
      <c r="L282" s="16"/>
    </row>
    <row r="283" spans="2:12" ht="12.75">
      <c r="B283" s="15"/>
      <c r="C283" s="29" t="s">
        <v>280</v>
      </c>
      <c r="D283" s="29">
        <v>54.69</v>
      </c>
      <c r="E283" s="42">
        <v>0</v>
      </c>
      <c r="F283" s="36">
        <f t="shared" si="16"/>
        <v>54.69</v>
      </c>
      <c r="G283" s="48">
        <f t="shared" si="17"/>
        <v>0.029555722891566383</v>
      </c>
      <c r="H283" s="28">
        <v>591.05</v>
      </c>
      <c r="I283" s="38">
        <f t="shared" si="18"/>
        <v>-0.012579772127368272</v>
      </c>
      <c r="J283" s="29">
        <v>11496</v>
      </c>
      <c r="K283" s="44">
        <f t="shared" si="19"/>
        <v>-0.016511249893061852</v>
      </c>
      <c r="L283" s="16"/>
    </row>
    <row r="284" spans="2:12" ht="12.75">
      <c r="B284" s="15"/>
      <c r="C284" s="29" t="s">
        <v>281</v>
      </c>
      <c r="D284" s="29">
        <v>55.12</v>
      </c>
      <c r="E284" s="42">
        <v>0</v>
      </c>
      <c r="F284" s="36">
        <f t="shared" si="16"/>
        <v>55.12</v>
      </c>
      <c r="G284" s="48">
        <f t="shared" si="17"/>
        <v>0.007862497714390182</v>
      </c>
      <c r="H284" s="28">
        <v>587.29</v>
      </c>
      <c r="I284" s="38">
        <f t="shared" si="18"/>
        <v>-0.006361559935707639</v>
      </c>
      <c r="J284" s="29">
        <v>11381.1</v>
      </c>
      <c r="K284" s="44">
        <f t="shared" si="19"/>
        <v>-0.009994780793319391</v>
      </c>
      <c r="L284" s="16"/>
    </row>
    <row r="285" spans="2:12" ht="12.75">
      <c r="B285" s="15"/>
      <c r="C285" s="29" t="s">
        <v>282</v>
      </c>
      <c r="D285" s="29">
        <v>55.94</v>
      </c>
      <c r="E285" s="42">
        <v>0</v>
      </c>
      <c r="F285" s="36">
        <f t="shared" si="16"/>
        <v>55.94</v>
      </c>
      <c r="G285" s="48">
        <f t="shared" si="17"/>
        <v>0.014876632801161138</v>
      </c>
      <c r="H285" s="28">
        <v>586.64</v>
      </c>
      <c r="I285" s="38">
        <f t="shared" si="18"/>
        <v>-0.001106778593199187</v>
      </c>
      <c r="J285" s="29">
        <v>11397.1</v>
      </c>
      <c r="K285" s="44">
        <f t="shared" si="19"/>
        <v>0.0014058395058473838</v>
      </c>
      <c r="L285" s="16"/>
    </row>
    <row r="286" spans="2:12" ht="12.75">
      <c r="B286" s="15"/>
      <c r="C286" s="29" t="s">
        <v>283</v>
      </c>
      <c r="D286" s="29">
        <v>53.81</v>
      </c>
      <c r="E286" s="42">
        <v>0</v>
      </c>
      <c r="F286" s="36">
        <f t="shared" si="16"/>
        <v>53.81</v>
      </c>
      <c r="G286" s="48">
        <f t="shared" si="17"/>
        <v>-0.03807651054701455</v>
      </c>
      <c r="H286" s="28">
        <v>576.62</v>
      </c>
      <c r="I286" s="38">
        <f t="shared" si="18"/>
        <v>-0.017080321832810497</v>
      </c>
      <c r="J286" s="29">
        <v>11151.4</v>
      </c>
      <c r="K286" s="44">
        <f t="shared" si="19"/>
        <v>-0.02155811566100152</v>
      </c>
      <c r="L286" s="16"/>
    </row>
    <row r="287" spans="2:12" ht="12.75">
      <c r="B287" s="15"/>
      <c r="C287" s="29" t="s">
        <v>284</v>
      </c>
      <c r="D287" s="29">
        <v>54.5</v>
      </c>
      <c r="E287" s="35">
        <v>0.35</v>
      </c>
      <c r="F287" s="36">
        <f t="shared" si="16"/>
        <v>54.85</v>
      </c>
      <c r="G287" s="48">
        <f t="shared" si="17"/>
        <v>0.019327262590596472</v>
      </c>
      <c r="H287" s="28">
        <v>578.61</v>
      </c>
      <c r="I287" s="38">
        <f t="shared" si="18"/>
        <v>0.003451146335541555</v>
      </c>
      <c r="J287" s="29">
        <v>11178.7</v>
      </c>
      <c r="K287" s="44">
        <f t="shared" si="19"/>
        <v>0.002448123105619038</v>
      </c>
      <c r="L287" s="16"/>
    </row>
    <row r="288" spans="2:12" ht="12.75">
      <c r="B288" s="15"/>
      <c r="C288" s="29" t="s">
        <v>285</v>
      </c>
      <c r="D288" s="29">
        <v>54</v>
      </c>
      <c r="E288" s="42">
        <v>0</v>
      </c>
      <c r="F288" s="36">
        <f t="shared" si="16"/>
        <v>54</v>
      </c>
      <c r="G288" s="48">
        <f t="shared" si="17"/>
        <v>-0.015496809480401108</v>
      </c>
      <c r="H288" s="28">
        <v>589.74</v>
      </c>
      <c r="I288" s="38">
        <f t="shared" si="18"/>
        <v>0.019235754653393444</v>
      </c>
      <c r="J288" s="29">
        <v>11447.4</v>
      </c>
      <c r="K288" s="44">
        <f t="shared" si="19"/>
        <v>0.024036784241459053</v>
      </c>
      <c r="L288" s="16"/>
    </row>
    <row r="289" spans="2:12" ht="12.75">
      <c r="B289" s="15"/>
      <c r="C289" s="29" t="s">
        <v>286</v>
      </c>
      <c r="D289" s="29">
        <v>54</v>
      </c>
      <c r="E289" s="42">
        <v>0</v>
      </c>
      <c r="F289" s="36">
        <f t="shared" si="16"/>
        <v>54</v>
      </c>
      <c r="G289" s="48">
        <f t="shared" si="17"/>
        <v>0</v>
      </c>
      <c r="H289" s="28">
        <v>581.46</v>
      </c>
      <c r="I289" s="38">
        <f t="shared" si="18"/>
        <v>-0.014040085461389684</v>
      </c>
      <c r="J289" s="29">
        <v>11242.8</v>
      </c>
      <c r="K289" s="44">
        <f t="shared" si="19"/>
        <v>-0.017873054143298983</v>
      </c>
      <c r="L289" s="16"/>
    </row>
    <row r="290" spans="2:12" ht="12.75">
      <c r="B290" s="15"/>
      <c r="C290" s="29" t="s">
        <v>287</v>
      </c>
      <c r="D290" s="29">
        <v>52.81</v>
      </c>
      <c r="E290" s="42">
        <v>0</v>
      </c>
      <c r="F290" s="36">
        <f t="shared" si="16"/>
        <v>52.81</v>
      </c>
      <c r="G290" s="48">
        <f t="shared" si="17"/>
        <v>-0.022037037037036966</v>
      </c>
      <c r="H290" s="28">
        <v>586.73</v>
      </c>
      <c r="I290" s="38">
        <f t="shared" si="18"/>
        <v>0.00906339215079277</v>
      </c>
      <c r="J290" s="29">
        <v>11308.5</v>
      </c>
      <c r="K290" s="44">
        <f t="shared" si="19"/>
        <v>0.005843739993595998</v>
      </c>
      <c r="L290" s="16"/>
    </row>
    <row r="291" spans="2:12" ht="12.75">
      <c r="B291" s="15"/>
      <c r="C291" s="29" t="s">
        <v>288</v>
      </c>
      <c r="D291" s="29">
        <v>52.75</v>
      </c>
      <c r="E291" s="42">
        <v>0</v>
      </c>
      <c r="F291" s="36">
        <f t="shared" si="16"/>
        <v>52.75</v>
      </c>
      <c r="G291" s="48">
        <f t="shared" si="17"/>
        <v>-0.0011361484567317115</v>
      </c>
      <c r="H291" s="28">
        <v>580.35</v>
      </c>
      <c r="I291" s="38">
        <f t="shared" si="18"/>
        <v>-0.010873826121043706</v>
      </c>
      <c r="J291" s="29">
        <v>11146.6</v>
      </c>
      <c r="K291" s="44">
        <f t="shared" si="19"/>
        <v>-0.014316664455940153</v>
      </c>
      <c r="L291" s="16"/>
    </row>
    <row r="292" spans="2:12" ht="12.75">
      <c r="B292" s="15"/>
      <c r="C292" s="29" t="s">
        <v>289</v>
      </c>
      <c r="D292" s="29">
        <v>51.69</v>
      </c>
      <c r="E292" s="42">
        <v>0</v>
      </c>
      <c r="F292" s="36">
        <f t="shared" si="16"/>
        <v>51.69</v>
      </c>
      <c r="G292" s="48">
        <f t="shared" si="17"/>
        <v>-0.020094786729857872</v>
      </c>
      <c r="H292" s="28">
        <v>586.46</v>
      </c>
      <c r="I292" s="38">
        <f t="shared" si="18"/>
        <v>0.010528129576979461</v>
      </c>
      <c r="J292" s="29">
        <v>11255.4</v>
      </c>
      <c r="K292" s="44">
        <f t="shared" si="19"/>
        <v>0.00976082392837263</v>
      </c>
      <c r="L292" s="16"/>
    </row>
    <row r="293" spans="2:12" ht="12.75">
      <c r="B293" s="15"/>
      <c r="C293" s="29" t="s">
        <v>290</v>
      </c>
      <c r="D293" s="29">
        <v>52.75</v>
      </c>
      <c r="E293" s="42">
        <v>0</v>
      </c>
      <c r="F293" s="36">
        <f t="shared" si="16"/>
        <v>52.75</v>
      </c>
      <c r="G293" s="48">
        <f t="shared" si="17"/>
        <v>0.0205068678661251</v>
      </c>
      <c r="H293" s="28">
        <v>586.56</v>
      </c>
      <c r="I293" s="38">
        <f t="shared" si="18"/>
        <v>0.00017051461310213512</v>
      </c>
      <c r="J293" s="29">
        <v>11280.8</v>
      </c>
      <c r="K293" s="44">
        <f t="shared" si="19"/>
        <v>0.0022566945643869296</v>
      </c>
      <c r="L293" s="16"/>
    </row>
    <row r="294" spans="2:12" ht="12.75">
      <c r="B294" s="15"/>
      <c r="C294" s="29" t="s">
        <v>291</v>
      </c>
      <c r="D294" s="29">
        <v>53.81</v>
      </c>
      <c r="E294" s="42">
        <v>0</v>
      </c>
      <c r="F294" s="36">
        <f t="shared" si="16"/>
        <v>53.81</v>
      </c>
      <c r="G294" s="48">
        <f t="shared" si="17"/>
        <v>0.02009478672985776</v>
      </c>
      <c r="H294" s="28">
        <v>600.23</v>
      </c>
      <c r="I294" s="38">
        <f t="shared" si="18"/>
        <v>0.023305373704310073</v>
      </c>
      <c r="J294" s="29">
        <v>11551.6</v>
      </c>
      <c r="K294" s="44">
        <f t="shared" si="19"/>
        <v>0.024005389688674716</v>
      </c>
      <c r="L294" s="16"/>
    </row>
    <row r="295" spans="2:12" ht="12.75">
      <c r="B295" s="15"/>
      <c r="C295" s="29" t="s">
        <v>292</v>
      </c>
      <c r="D295" s="29">
        <v>53.5</v>
      </c>
      <c r="E295" s="42">
        <v>0</v>
      </c>
      <c r="F295" s="36">
        <f t="shared" si="16"/>
        <v>53.5</v>
      </c>
      <c r="G295" s="48">
        <f t="shared" si="17"/>
        <v>-0.005761010964504765</v>
      </c>
      <c r="H295" s="28">
        <v>598.02</v>
      </c>
      <c r="I295" s="38">
        <f t="shared" si="18"/>
        <v>-0.00368192192992689</v>
      </c>
      <c r="J295" s="29">
        <v>11557.4</v>
      </c>
      <c r="K295" s="44">
        <f t="shared" si="19"/>
        <v>0.0005020949478860004</v>
      </c>
      <c r="L295" s="16"/>
    </row>
    <row r="296" spans="2:12" ht="12.75">
      <c r="B296" s="15"/>
      <c r="C296" s="29" t="s">
        <v>293</v>
      </c>
      <c r="D296" s="29">
        <v>53.25</v>
      </c>
      <c r="E296" s="42">
        <v>0</v>
      </c>
      <c r="F296" s="36">
        <f t="shared" si="16"/>
        <v>53.25</v>
      </c>
      <c r="G296" s="48">
        <f t="shared" si="17"/>
        <v>-0.004672897196261627</v>
      </c>
      <c r="H296" s="28">
        <v>591.57</v>
      </c>
      <c r="I296" s="38">
        <f t="shared" si="18"/>
        <v>-0.010785592455101689</v>
      </c>
      <c r="J296" s="29">
        <v>11428</v>
      </c>
      <c r="K296" s="44">
        <f t="shared" si="19"/>
        <v>-0.011196289822970495</v>
      </c>
      <c r="L296" s="16"/>
    </row>
    <row r="297" spans="2:12" ht="12.75">
      <c r="B297" s="15"/>
      <c r="C297" s="29" t="s">
        <v>294</v>
      </c>
      <c r="D297" s="29">
        <v>53.19</v>
      </c>
      <c r="E297" s="42">
        <v>0</v>
      </c>
      <c r="F297" s="36">
        <f t="shared" si="16"/>
        <v>53.19</v>
      </c>
      <c r="G297" s="48">
        <f t="shared" si="17"/>
        <v>-0.0011267605633803468</v>
      </c>
      <c r="H297" s="28">
        <v>587.43</v>
      </c>
      <c r="I297" s="38">
        <f t="shared" si="18"/>
        <v>-0.006998326487144602</v>
      </c>
      <c r="J297" s="29">
        <v>11348.8</v>
      </c>
      <c r="K297" s="44">
        <f t="shared" si="19"/>
        <v>-0.006930346517325936</v>
      </c>
      <c r="L297" s="16"/>
    </row>
    <row r="298" spans="2:12" ht="12.75">
      <c r="B298" s="15"/>
      <c r="C298" s="29" t="s">
        <v>295</v>
      </c>
      <c r="D298" s="29">
        <v>51.31</v>
      </c>
      <c r="E298" s="42">
        <v>0</v>
      </c>
      <c r="F298" s="36">
        <f t="shared" si="16"/>
        <v>51.31</v>
      </c>
      <c r="G298" s="48">
        <f t="shared" si="17"/>
        <v>-0.035344989659710335</v>
      </c>
      <c r="H298" s="28">
        <v>586.46</v>
      </c>
      <c r="I298" s="38">
        <f t="shared" si="18"/>
        <v>-0.001651260575728064</v>
      </c>
      <c r="J298" s="29">
        <v>11286.1</v>
      </c>
      <c r="K298" s="44">
        <f t="shared" si="19"/>
        <v>-0.005524813196108758</v>
      </c>
      <c r="L298" s="16"/>
    </row>
    <row r="299" spans="2:12" ht="12.75">
      <c r="B299" s="15"/>
      <c r="C299" s="29" t="s">
        <v>296</v>
      </c>
      <c r="D299" s="29">
        <v>52.44</v>
      </c>
      <c r="E299" s="42">
        <v>0</v>
      </c>
      <c r="F299" s="36">
        <f t="shared" si="16"/>
        <v>52.44</v>
      </c>
      <c r="G299" s="48">
        <f t="shared" si="17"/>
        <v>0.02202299746638081</v>
      </c>
      <c r="H299" s="28">
        <v>585.43</v>
      </c>
      <c r="I299" s="38">
        <f t="shared" si="18"/>
        <v>-0.0017563005149542343</v>
      </c>
      <c r="J299" s="29">
        <v>11277.6</v>
      </c>
      <c r="K299" s="44">
        <f t="shared" si="19"/>
        <v>-0.0007531388167746345</v>
      </c>
      <c r="L299" s="16"/>
    </row>
    <row r="300" spans="2:12" ht="12.75">
      <c r="B300" s="15"/>
      <c r="C300" s="29" t="s">
        <v>297</v>
      </c>
      <c r="D300" s="29">
        <v>51.31</v>
      </c>
      <c r="E300" s="42">
        <v>0</v>
      </c>
      <c r="F300" s="36">
        <f t="shared" si="16"/>
        <v>51.31</v>
      </c>
      <c r="G300" s="48">
        <f t="shared" si="17"/>
        <v>-0.02154843630816161</v>
      </c>
      <c r="H300" s="28">
        <v>582.94</v>
      </c>
      <c r="I300" s="38">
        <f t="shared" si="18"/>
        <v>-0.0042532839109712395</v>
      </c>
      <c r="J300" s="29">
        <v>11212.5</v>
      </c>
      <c r="K300" s="44">
        <f t="shared" si="19"/>
        <v>-0.0057725047882528635</v>
      </c>
      <c r="L300" s="16"/>
    </row>
    <row r="301" spans="2:12" ht="12.75">
      <c r="B301" s="15"/>
      <c r="C301" s="29" t="s">
        <v>298</v>
      </c>
      <c r="D301" s="29">
        <v>50.25</v>
      </c>
      <c r="E301" s="42">
        <v>0</v>
      </c>
      <c r="F301" s="36">
        <f t="shared" si="16"/>
        <v>50.25</v>
      </c>
      <c r="G301" s="48">
        <f t="shared" si="17"/>
        <v>-0.020658740986162605</v>
      </c>
      <c r="H301" s="28">
        <v>582.55</v>
      </c>
      <c r="I301" s="38">
        <f t="shared" si="18"/>
        <v>-0.0006690225409134998</v>
      </c>
      <c r="J301" s="29">
        <v>11217.9</v>
      </c>
      <c r="K301" s="44">
        <f t="shared" si="19"/>
        <v>0.00048160535117047765</v>
      </c>
      <c r="L301" s="16"/>
    </row>
    <row r="302" spans="2:12" ht="12.75">
      <c r="B302" s="15"/>
      <c r="C302" s="29" t="s">
        <v>299</v>
      </c>
      <c r="D302" s="29">
        <v>51.81</v>
      </c>
      <c r="E302" s="42">
        <v>0</v>
      </c>
      <c r="F302" s="36">
        <f t="shared" si="16"/>
        <v>51.81</v>
      </c>
      <c r="G302" s="48">
        <f t="shared" si="17"/>
        <v>0.03104477611940304</v>
      </c>
      <c r="H302" s="28">
        <v>590.75</v>
      </c>
      <c r="I302" s="38">
        <f t="shared" si="18"/>
        <v>0.014076044974680402</v>
      </c>
      <c r="J302" s="29">
        <v>11368.8</v>
      </c>
      <c r="K302" s="44">
        <f t="shared" si="19"/>
        <v>0.013451715561736188</v>
      </c>
      <c r="L302" s="16"/>
    </row>
    <row r="303" spans="2:12" ht="12.75">
      <c r="B303" s="15"/>
      <c r="C303" s="29" t="s">
        <v>300</v>
      </c>
      <c r="D303" s="29">
        <v>53.56</v>
      </c>
      <c r="E303" s="42">
        <v>0</v>
      </c>
      <c r="F303" s="36">
        <f t="shared" si="16"/>
        <v>53.56</v>
      </c>
      <c r="G303" s="48">
        <f t="shared" si="17"/>
        <v>0.03377726307662621</v>
      </c>
      <c r="H303" s="28">
        <v>603.14</v>
      </c>
      <c r="I303" s="38">
        <f t="shared" si="18"/>
        <v>0.020973338975878164</v>
      </c>
      <c r="J303" s="29">
        <v>11601.4</v>
      </c>
      <c r="K303" s="44">
        <f t="shared" si="19"/>
        <v>0.020459503201745166</v>
      </c>
      <c r="L303" s="16"/>
    </row>
    <row r="304" spans="2:12" ht="12.75">
      <c r="B304" s="15"/>
      <c r="C304" s="29" t="s">
        <v>301</v>
      </c>
      <c r="D304" s="29">
        <v>53.87</v>
      </c>
      <c r="E304" s="42">
        <v>0</v>
      </c>
      <c r="F304" s="36">
        <f t="shared" si="16"/>
        <v>53.87</v>
      </c>
      <c r="G304" s="48">
        <f t="shared" si="17"/>
        <v>0.005787901418969232</v>
      </c>
      <c r="H304" s="28">
        <v>604.1</v>
      </c>
      <c r="I304" s="38">
        <f t="shared" si="18"/>
        <v>0.0015916702589779952</v>
      </c>
      <c r="J304" s="29">
        <v>11677.2</v>
      </c>
      <c r="K304" s="44">
        <f t="shared" si="19"/>
        <v>0.006533694209319707</v>
      </c>
      <c r="L304" s="16"/>
    </row>
    <row r="305" spans="2:12" ht="12.75">
      <c r="B305" s="15"/>
      <c r="C305" s="29" t="s">
        <v>302</v>
      </c>
      <c r="D305" s="29">
        <v>53.56</v>
      </c>
      <c r="E305" s="42">
        <v>0</v>
      </c>
      <c r="F305" s="36">
        <f t="shared" si="16"/>
        <v>53.56</v>
      </c>
      <c r="G305" s="48">
        <f t="shared" si="17"/>
        <v>-0.005754594393911128</v>
      </c>
      <c r="H305" s="28">
        <v>602.93</v>
      </c>
      <c r="I305" s="38">
        <f t="shared" si="18"/>
        <v>-0.0019367654361861497</v>
      </c>
      <c r="J305" s="29">
        <v>11654.7</v>
      </c>
      <c r="K305" s="44">
        <f t="shared" si="19"/>
        <v>-0.0019268317747405117</v>
      </c>
      <c r="L305" s="16"/>
    </row>
    <row r="306" spans="2:12" ht="12.75">
      <c r="B306" s="15"/>
      <c r="C306" s="29" t="s">
        <v>303</v>
      </c>
      <c r="D306" s="29">
        <v>57.37</v>
      </c>
      <c r="E306" s="42">
        <v>0</v>
      </c>
      <c r="F306" s="36">
        <f t="shared" si="16"/>
        <v>57.37</v>
      </c>
      <c r="G306" s="48">
        <f t="shared" si="17"/>
        <v>0.07113517550410742</v>
      </c>
      <c r="H306" s="28">
        <v>606.48</v>
      </c>
      <c r="I306" s="38">
        <f t="shared" si="18"/>
        <v>0.005887914019869767</v>
      </c>
      <c r="J306" s="29">
        <v>11717.1</v>
      </c>
      <c r="K306" s="44">
        <f t="shared" si="19"/>
        <v>0.00535406316764897</v>
      </c>
      <c r="L306" s="16"/>
    </row>
    <row r="307" spans="2:12" ht="12.75">
      <c r="B307" s="15"/>
      <c r="C307" s="29" t="s">
        <v>304</v>
      </c>
      <c r="D307" s="29">
        <v>58.12</v>
      </c>
      <c r="E307" s="42">
        <v>0</v>
      </c>
      <c r="F307" s="36">
        <f t="shared" si="16"/>
        <v>58.12</v>
      </c>
      <c r="G307" s="48">
        <f t="shared" si="17"/>
        <v>0.013073034687118623</v>
      </c>
      <c r="H307" s="28">
        <v>611.67</v>
      </c>
      <c r="I307" s="38">
        <f t="shared" si="18"/>
        <v>0.008557578155915957</v>
      </c>
      <c r="J307" s="29">
        <v>11798</v>
      </c>
      <c r="K307" s="44">
        <f t="shared" si="19"/>
        <v>0.006904438811651259</v>
      </c>
      <c r="L307" s="16"/>
    </row>
    <row r="308" spans="2:12" ht="12.75">
      <c r="B308" s="15"/>
      <c r="C308" s="29" t="s">
        <v>305</v>
      </c>
      <c r="D308" s="29">
        <v>57.75</v>
      </c>
      <c r="E308" s="42">
        <v>0</v>
      </c>
      <c r="F308" s="36">
        <f t="shared" si="16"/>
        <v>57.75</v>
      </c>
      <c r="G308" s="48">
        <f t="shared" si="17"/>
        <v>-0.006366139022711548</v>
      </c>
      <c r="H308" s="28">
        <v>611.54</v>
      </c>
      <c r="I308" s="38">
        <f t="shared" si="18"/>
        <v>-0.0002125329017280686</v>
      </c>
      <c r="J308" s="29">
        <v>11760.4</v>
      </c>
      <c r="K308" s="44">
        <f t="shared" si="19"/>
        <v>-0.003186980844210874</v>
      </c>
      <c r="L308" s="16"/>
    </row>
    <row r="309" spans="2:12" ht="12.75">
      <c r="B309" s="15"/>
      <c r="C309" s="29" t="s">
        <v>306</v>
      </c>
      <c r="D309" s="29">
        <v>56.25</v>
      </c>
      <c r="E309" s="42">
        <v>0</v>
      </c>
      <c r="F309" s="36">
        <f t="shared" si="16"/>
        <v>56.25</v>
      </c>
      <c r="G309" s="48">
        <f t="shared" si="17"/>
        <v>-0.025974025974025983</v>
      </c>
      <c r="H309" s="28">
        <v>615.22</v>
      </c>
      <c r="I309" s="38">
        <f t="shared" si="18"/>
        <v>0.006017594924289549</v>
      </c>
      <c r="J309" s="29">
        <v>11865.4</v>
      </c>
      <c r="K309" s="44">
        <f t="shared" si="19"/>
        <v>0.008928267745994978</v>
      </c>
      <c r="L309" s="16"/>
    </row>
    <row r="310" spans="2:12" ht="12.75">
      <c r="B310" s="15"/>
      <c r="C310" s="29" t="s">
        <v>307</v>
      </c>
      <c r="D310" s="29">
        <v>55.25</v>
      </c>
      <c r="E310" s="42">
        <v>0</v>
      </c>
      <c r="F310" s="36">
        <f t="shared" si="16"/>
        <v>55.25</v>
      </c>
      <c r="G310" s="48">
        <f t="shared" si="17"/>
        <v>-0.01777777777777778</v>
      </c>
      <c r="H310" s="28">
        <v>614.08</v>
      </c>
      <c r="I310" s="38">
        <f t="shared" si="18"/>
        <v>-0.0018529956763434496</v>
      </c>
      <c r="J310" s="29">
        <v>11858.1</v>
      </c>
      <c r="K310" s="44">
        <f t="shared" si="19"/>
        <v>-0.0006152342103932229</v>
      </c>
      <c r="L310" s="16"/>
    </row>
    <row r="311" spans="2:12" ht="12.75">
      <c r="B311" s="15"/>
      <c r="C311" s="29" t="s">
        <v>308</v>
      </c>
      <c r="D311" s="29">
        <v>55.44</v>
      </c>
      <c r="E311" s="42">
        <v>0</v>
      </c>
      <c r="F311" s="36">
        <f t="shared" si="16"/>
        <v>55.44</v>
      </c>
      <c r="G311" s="48">
        <f t="shared" si="17"/>
        <v>0.0034389140271493535</v>
      </c>
      <c r="H311" s="28">
        <v>610.65</v>
      </c>
      <c r="I311" s="38">
        <f t="shared" si="18"/>
        <v>-0.005585591453882377</v>
      </c>
      <c r="J311" s="29">
        <v>11792.6</v>
      </c>
      <c r="K311" s="44">
        <f t="shared" si="19"/>
        <v>-0.005523650500501742</v>
      </c>
      <c r="L311" s="16"/>
    </row>
    <row r="312" spans="2:12" ht="12.75">
      <c r="B312" s="15"/>
      <c r="C312" s="29" t="s">
        <v>309</v>
      </c>
      <c r="D312" s="29">
        <v>56.81</v>
      </c>
      <c r="E312" s="42">
        <v>0</v>
      </c>
      <c r="F312" s="36">
        <f t="shared" si="16"/>
        <v>56.81</v>
      </c>
      <c r="G312" s="48">
        <f t="shared" si="17"/>
        <v>0.024711399711399684</v>
      </c>
      <c r="H312" s="28">
        <v>617.61</v>
      </c>
      <c r="I312" s="38">
        <f t="shared" si="18"/>
        <v>0.011397690985015974</v>
      </c>
      <c r="J312" s="29">
        <v>11932.1</v>
      </c>
      <c r="K312" s="44">
        <f t="shared" si="19"/>
        <v>0.011829452368434357</v>
      </c>
      <c r="L312" s="16"/>
    </row>
    <row r="313" spans="2:12" ht="12.75">
      <c r="B313" s="15"/>
      <c r="C313" s="29" t="s">
        <v>310</v>
      </c>
      <c r="D313" s="29">
        <v>56.62</v>
      </c>
      <c r="E313" s="42">
        <v>0</v>
      </c>
      <c r="F313" s="36">
        <f t="shared" si="16"/>
        <v>56.62</v>
      </c>
      <c r="G313" s="48">
        <f t="shared" si="17"/>
        <v>-0.0033444816053512794</v>
      </c>
      <c r="H313" s="28">
        <v>610.68</v>
      </c>
      <c r="I313" s="38">
        <f t="shared" si="18"/>
        <v>-0.011220673240394552</v>
      </c>
      <c r="J313" s="29">
        <v>11795.1</v>
      </c>
      <c r="K313" s="44">
        <f t="shared" si="19"/>
        <v>-0.011481633576654549</v>
      </c>
      <c r="L313" s="16"/>
    </row>
    <row r="314" spans="2:12" ht="12.75">
      <c r="B314" s="15"/>
      <c r="C314" s="29" t="s">
        <v>311</v>
      </c>
      <c r="D314" s="29">
        <v>57.25</v>
      </c>
      <c r="E314" s="42">
        <v>0</v>
      </c>
      <c r="F314" s="36">
        <f t="shared" si="16"/>
        <v>57.25</v>
      </c>
      <c r="G314" s="48">
        <f t="shared" si="17"/>
        <v>0.011126810314376678</v>
      </c>
      <c r="H314" s="28">
        <v>610.49</v>
      </c>
      <c r="I314" s="38">
        <f t="shared" si="18"/>
        <v>-0.00031112857797854776</v>
      </c>
      <c r="J314" s="29">
        <v>11761.6</v>
      </c>
      <c r="K314" s="44">
        <f t="shared" si="19"/>
        <v>-0.0028401624403353587</v>
      </c>
      <c r="L314" s="16"/>
    </row>
    <row r="315" spans="2:12" ht="12.75">
      <c r="B315" s="15"/>
      <c r="C315" s="29" t="s">
        <v>312</v>
      </c>
      <c r="D315" s="29">
        <v>56.5</v>
      </c>
      <c r="E315" s="42">
        <v>0</v>
      </c>
      <c r="F315" s="36">
        <f t="shared" si="16"/>
        <v>56.5</v>
      </c>
      <c r="G315" s="48">
        <f t="shared" si="17"/>
        <v>-0.013100436681222738</v>
      </c>
      <c r="H315" s="28">
        <v>595.45</v>
      </c>
      <c r="I315" s="38">
        <f t="shared" si="18"/>
        <v>-0.024635948172779143</v>
      </c>
      <c r="J315" s="29">
        <v>11449.2</v>
      </c>
      <c r="K315" s="44">
        <f t="shared" si="19"/>
        <v>-0.026561012107196302</v>
      </c>
      <c r="L315" s="16"/>
    </row>
    <row r="316" spans="2:12" ht="12.75">
      <c r="B316" s="15"/>
      <c r="C316" s="29" t="s">
        <v>313</v>
      </c>
      <c r="D316" s="29">
        <v>56</v>
      </c>
      <c r="E316" s="42">
        <v>0</v>
      </c>
      <c r="F316" s="36">
        <f t="shared" si="16"/>
        <v>56</v>
      </c>
      <c r="G316" s="48">
        <f t="shared" si="17"/>
        <v>-0.008849557522123908</v>
      </c>
      <c r="H316" s="28">
        <v>596.59</v>
      </c>
      <c r="I316" s="38">
        <f t="shared" si="18"/>
        <v>0.0019145184314384167</v>
      </c>
      <c r="J316" s="29">
        <v>11506.3</v>
      </c>
      <c r="K316" s="44">
        <f t="shared" si="19"/>
        <v>0.004987248017328527</v>
      </c>
      <c r="L316" s="16"/>
    </row>
    <row r="317" spans="2:12" ht="12.75">
      <c r="B317" s="15"/>
      <c r="C317" s="29" t="s">
        <v>314</v>
      </c>
      <c r="D317" s="29">
        <v>56.06</v>
      </c>
      <c r="E317" s="42">
        <v>0</v>
      </c>
      <c r="F317" s="36">
        <f t="shared" si="16"/>
        <v>56.06</v>
      </c>
      <c r="G317" s="48">
        <f t="shared" si="17"/>
        <v>0.001071428571428612</v>
      </c>
      <c r="H317" s="28">
        <v>604.86</v>
      </c>
      <c r="I317" s="38">
        <f t="shared" si="18"/>
        <v>0.013862116361320176</v>
      </c>
      <c r="J317" s="29">
        <v>11702</v>
      </c>
      <c r="K317" s="44">
        <f t="shared" si="19"/>
        <v>0.017008073837810667</v>
      </c>
      <c r="L317" s="16"/>
    </row>
    <row r="318" spans="2:12" ht="12.75">
      <c r="B318" s="15"/>
      <c r="C318" s="29" t="s">
        <v>315</v>
      </c>
      <c r="D318" s="29">
        <v>55.5</v>
      </c>
      <c r="E318" s="42">
        <v>0</v>
      </c>
      <c r="F318" s="36">
        <f t="shared" si="16"/>
        <v>55.5</v>
      </c>
      <c r="G318" s="48">
        <f t="shared" si="17"/>
        <v>-0.009989297181591139</v>
      </c>
      <c r="H318" s="28">
        <v>602.35</v>
      </c>
      <c r="I318" s="38">
        <f t="shared" si="18"/>
        <v>-0.004149720596501649</v>
      </c>
      <c r="J318" s="29">
        <v>11658.8</v>
      </c>
      <c r="K318" s="44">
        <f t="shared" si="19"/>
        <v>-0.0036916766364724074</v>
      </c>
      <c r="L318" s="16"/>
    </row>
    <row r="319" spans="2:12" ht="12.75">
      <c r="B319" s="15"/>
      <c r="C319" s="29" t="s">
        <v>316</v>
      </c>
      <c r="D319" s="29">
        <v>57.25</v>
      </c>
      <c r="E319" s="42">
        <v>0</v>
      </c>
      <c r="F319" s="36">
        <f t="shared" si="16"/>
        <v>57.25</v>
      </c>
      <c r="G319" s="48">
        <f t="shared" si="17"/>
        <v>0.03153153153153143</v>
      </c>
      <c r="H319" s="28">
        <v>613.16</v>
      </c>
      <c r="I319" s="38">
        <f t="shared" si="18"/>
        <v>0.0179463766912924</v>
      </c>
      <c r="J319" s="29">
        <v>11893.4</v>
      </c>
      <c r="K319" s="44">
        <f t="shared" si="19"/>
        <v>0.020122139499777036</v>
      </c>
      <c r="L319" s="16"/>
    </row>
    <row r="320" spans="2:12" ht="12.75">
      <c r="B320" s="15"/>
      <c r="C320" s="29" t="s">
        <v>317</v>
      </c>
      <c r="D320" s="29">
        <v>58</v>
      </c>
      <c r="E320" s="42">
        <v>0</v>
      </c>
      <c r="F320" s="36">
        <f t="shared" si="16"/>
        <v>58</v>
      </c>
      <c r="G320" s="48">
        <f t="shared" si="17"/>
        <v>0.013100436681222627</v>
      </c>
      <c r="H320" s="28">
        <v>608.65</v>
      </c>
      <c r="I320" s="38">
        <f t="shared" si="18"/>
        <v>-0.007355339552482243</v>
      </c>
      <c r="J320" s="29">
        <v>11803</v>
      </c>
      <c r="K320" s="44">
        <f t="shared" si="19"/>
        <v>-0.007600854255301215</v>
      </c>
      <c r="L320" s="16"/>
    </row>
    <row r="321" spans="2:12" ht="12.75">
      <c r="B321" s="15"/>
      <c r="C321" s="29" t="s">
        <v>318</v>
      </c>
      <c r="D321" s="29">
        <v>58.06</v>
      </c>
      <c r="E321" s="42">
        <v>0</v>
      </c>
      <c r="F321" s="36">
        <f t="shared" si="16"/>
        <v>58.06</v>
      </c>
      <c r="G321" s="48">
        <f t="shared" si="17"/>
        <v>0.001034482758620836</v>
      </c>
      <c r="H321" s="28">
        <v>603.59</v>
      </c>
      <c r="I321" s="38">
        <f t="shared" si="18"/>
        <v>-0.008313480653906136</v>
      </c>
      <c r="J321" s="29">
        <v>11707.7</v>
      </c>
      <c r="K321" s="44">
        <f t="shared" si="19"/>
        <v>-0.008074218419045986</v>
      </c>
      <c r="L321" s="16"/>
    </row>
    <row r="322" spans="2:12" ht="12.75">
      <c r="B322" s="15"/>
      <c r="C322" s="29" t="s">
        <v>319</v>
      </c>
      <c r="D322" s="29">
        <v>58.56</v>
      </c>
      <c r="E322" s="42">
        <v>0</v>
      </c>
      <c r="F322" s="36">
        <f t="shared" si="16"/>
        <v>58.56</v>
      </c>
      <c r="G322" s="48">
        <f t="shared" si="17"/>
        <v>0.008611780916293554</v>
      </c>
      <c r="H322" s="28">
        <v>604.99</v>
      </c>
      <c r="I322" s="38">
        <f t="shared" si="18"/>
        <v>0.002319455259364833</v>
      </c>
      <c r="J322" s="29">
        <v>11768.9</v>
      </c>
      <c r="K322" s="44">
        <f t="shared" si="19"/>
        <v>0.005227329022779781</v>
      </c>
      <c r="L322" s="16"/>
    </row>
    <row r="323" spans="2:12" ht="12.75">
      <c r="B323" s="15"/>
      <c r="C323" s="29" t="s">
        <v>320</v>
      </c>
      <c r="D323" s="29">
        <v>59.44</v>
      </c>
      <c r="E323" s="42">
        <v>0</v>
      </c>
      <c r="F323" s="36">
        <f t="shared" si="16"/>
        <v>59.44</v>
      </c>
      <c r="G323" s="48">
        <f t="shared" si="17"/>
        <v>0.015027322404371546</v>
      </c>
      <c r="H323" s="28">
        <v>614.63</v>
      </c>
      <c r="I323" s="38">
        <f t="shared" si="18"/>
        <v>0.01593414767186241</v>
      </c>
      <c r="J323" s="29">
        <v>11989.9</v>
      </c>
      <c r="K323" s="44">
        <f t="shared" si="19"/>
        <v>0.01877830553407711</v>
      </c>
      <c r="L323" s="16"/>
    </row>
    <row r="324" spans="2:12" ht="12.75">
      <c r="B324" s="15"/>
      <c r="C324" s="29" t="s">
        <v>321</v>
      </c>
      <c r="D324" s="29">
        <v>58.25</v>
      </c>
      <c r="E324" s="42">
        <v>0</v>
      </c>
      <c r="F324" s="36">
        <f t="shared" si="16"/>
        <v>58.25</v>
      </c>
      <c r="G324" s="48">
        <f t="shared" si="17"/>
        <v>-0.020020188425302843</v>
      </c>
      <c r="H324" s="28">
        <v>612.32</v>
      </c>
      <c r="I324" s="38">
        <f t="shared" si="18"/>
        <v>-0.003758358687340313</v>
      </c>
      <c r="J324" s="29">
        <v>11963.7</v>
      </c>
      <c r="K324" s="44">
        <f t="shared" si="19"/>
        <v>-0.002185172520204448</v>
      </c>
      <c r="L324" s="16"/>
    </row>
    <row r="325" spans="2:12" ht="12.75">
      <c r="B325" s="15"/>
      <c r="C325" s="29" t="s">
        <v>322</v>
      </c>
      <c r="D325" s="29">
        <v>58.5</v>
      </c>
      <c r="E325" s="42">
        <v>0</v>
      </c>
      <c r="F325" s="36">
        <f t="shared" si="16"/>
        <v>58.5</v>
      </c>
      <c r="G325" s="48">
        <f t="shared" si="17"/>
        <v>0.0042918454935623185</v>
      </c>
      <c r="H325" s="28">
        <v>616.23</v>
      </c>
      <c r="I325" s="38">
        <f t="shared" si="18"/>
        <v>0.006385550039195165</v>
      </c>
      <c r="J325" s="29">
        <v>12005.3</v>
      </c>
      <c r="K325" s="44">
        <f t="shared" si="19"/>
        <v>0.0034771851517505503</v>
      </c>
      <c r="L325" s="16"/>
    </row>
    <row r="326" spans="2:12" ht="12.75">
      <c r="B326" s="15"/>
      <c r="C326" s="29" t="s">
        <v>323</v>
      </c>
      <c r="D326" s="29">
        <v>59.37</v>
      </c>
      <c r="E326" s="42">
        <v>0</v>
      </c>
      <c r="F326" s="36">
        <f t="shared" si="16"/>
        <v>59.37</v>
      </c>
      <c r="G326" s="48">
        <f t="shared" si="17"/>
        <v>0.014871794871794908</v>
      </c>
      <c r="H326" s="28">
        <v>624.28</v>
      </c>
      <c r="I326" s="38">
        <f t="shared" si="18"/>
        <v>0.01306330428573732</v>
      </c>
      <c r="J326" s="29">
        <v>12161.7</v>
      </c>
      <c r="K326" s="44">
        <f t="shared" si="19"/>
        <v>0.013027579485727303</v>
      </c>
      <c r="L326" s="16"/>
    </row>
    <row r="327" spans="2:12" ht="12.75">
      <c r="B327" s="15"/>
      <c r="C327" s="29" t="s">
        <v>324</v>
      </c>
      <c r="D327" s="29">
        <v>58.81</v>
      </c>
      <c r="E327" s="42">
        <v>0</v>
      </c>
      <c r="F327" s="36">
        <f aca="true" t="shared" si="20" ref="F327:F390">D327+E327</f>
        <v>58.81</v>
      </c>
      <c r="G327" s="48">
        <f t="shared" si="17"/>
        <v>-0.00943237325248436</v>
      </c>
      <c r="H327" s="28">
        <v>626.59</v>
      </c>
      <c r="I327" s="38">
        <f t="shared" si="18"/>
        <v>0.003700262702633461</v>
      </c>
      <c r="J327" s="29">
        <v>12218.9</v>
      </c>
      <c r="K327" s="44">
        <f t="shared" si="19"/>
        <v>0.00470328983612478</v>
      </c>
      <c r="L327" s="16"/>
    </row>
    <row r="328" spans="2:12" ht="12.75">
      <c r="B328" s="15"/>
      <c r="C328" s="29" t="s">
        <v>325</v>
      </c>
      <c r="D328" s="29">
        <v>61.06</v>
      </c>
      <c r="E328" s="42">
        <v>0</v>
      </c>
      <c r="F328" s="36">
        <f t="shared" si="20"/>
        <v>61.06</v>
      </c>
      <c r="G328" s="48">
        <f aca="true" t="shared" si="21" ref="G328:G391">F328/F327-1</f>
        <v>0.03825879952389055</v>
      </c>
      <c r="H328" s="28">
        <v>633.13</v>
      </c>
      <c r="I328" s="38">
        <f aca="true" t="shared" si="22" ref="I328:I391">H328/H327-1</f>
        <v>0.010437447134489908</v>
      </c>
      <c r="J328" s="29">
        <v>12323.9</v>
      </c>
      <c r="K328" s="44">
        <f aca="true" t="shared" si="23" ref="K328:K391">J328/J327-1</f>
        <v>0.00859324489111124</v>
      </c>
      <c r="L328" s="16"/>
    </row>
    <row r="329" spans="2:12" ht="12.75">
      <c r="B329" s="15"/>
      <c r="C329" s="29" t="s">
        <v>326</v>
      </c>
      <c r="D329" s="29">
        <v>60.81</v>
      </c>
      <c r="E329" s="42">
        <v>0</v>
      </c>
      <c r="F329" s="36">
        <f t="shared" si="20"/>
        <v>60.81</v>
      </c>
      <c r="G329" s="48">
        <f t="shared" si="21"/>
        <v>-0.00409433344251553</v>
      </c>
      <c r="H329" s="28">
        <v>631.67</v>
      </c>
      <c r="I329" s="38">
        <f t="shared" si="22"/>
        <v>-0.002306003506388987</v>
      </c>
      <c r="J329" s="29">
        <v>12286.9</v>
      </c>
      <c r="K329" s="44">
        <f t="shared" si="23"/>
        <v>-0.003002296350992806</v>
      </c>
      <c r="L329" s="16"/>
    </row>
    <row r="330" spans="2:12" ht="12.75">
      <c r="B330" s="15"/>
      <c r="C330" s="29" t="s">
        <v>327</v>
      </c>
      <c r="D330" s="29">
        <v>65.25</v>
      </c>
      <c r="E330" s="42">
        <v>0</v>
      </c>
      <c r="F330" s="36">
        <f t="shared" si="20"/>
        <v>65.25</v>
      </c>
      <c r="G330" s="48">
        <f t="shared" si="21"/>
        <v>0.07301430685742472</v>
      </c>
      <c r="H330" s="28">
        <v>625.67</v>
      </c>
      <c r="I330" s="38">
        <f t="shared" si="22"/>
        <v>-0.009498630614086512</v>
      </c>
      <c r="J330" s="29">
        <v>12110.8</v>
      </c>
      <c r="K330" s="44">
        <f t="shared" si="23"/>
        <v>-0.014332337692990138</v>
      </c>
      <c r="L330" s="16"/>
    </row>
    <row r="331" spans="2:12" ht="12.75">
      <c r="B331" s="15"/>
      <c r="C331" s="29" t="s">
        <v>328</v>
      </c>
      <c r="D331" s="29">
        <v>67.81</v>
      </c>
      <c r="E331" s="42">
        <v>0</v>
      </c>
      <c r="F331" s="36">
        <f t="shared" si="20"/>
        <v>67.81</v>
      </c>
      <c r="G331" s="48">
        <f t="shared" si="21"/>
        <v>0.03923371647509577</v>
      </c>
      <c r="H331" s="28">
        <v>622.89</v>
      </c>
      <c r="I331" s="38">
        <f t="shared" si="22"/>
        <v>-0.004443236850096621</v>
      </c>
      <c r="J331" s="29">
        <v>12082.9</v>
      </c>
      <c r="K331" s="44">
        <f t="shared" si="23"/>
        <v>-0.0023037289031277997</v>
      </c>
      <c r="L331" s="16"/>
    </row>
    <row r="332" spans="2:12" ht="12.75">
      <c r="B332" s="15"/>
      <c r="C332" s="29" t="s">
        <v>329</v>
      </c>
      <c r="D332" s="29">
        <v>67.75</v>
      </c>
      <c r="E332" s="42">
        <v>0</v>
      </c>
      <c r="F332" s="36">
        <f t="shared" si="20"/>
        <v>67.75</v>
      </c>
      <c r="G332" s="48">
        <f t="shared" si="21"/>
        <v>-0.0008848252470137208</v>
      </c>
      <c r="H332" s="28">
        <v>624.9</v>
      </c>
      <c r="I332" s="38">
        <f t="shared" si="22"/>
        <v>0.003226893994124236</v>
      </c>
      <c r="J332" s="29">
        <v>12065.5</v>
      </c>
      <c r="K332" s="44">
        <f t="shared" si="23"/>
        <v>-0.0014400516432313548</v>
      </c>
      <c r="L332" s="16"/>
    </row>
    <row r="333" spans="2:12" ht="12.75">
      <c r="B333" s="15"/>
      <c r="C333" s="29" t="s">
        <v>330</v>
      </c>
      <c r="D333" s="29">
        <v>68.12</v>
      </c>
      <c r="E333" s="42">
        <v>0</v>
      </c>
      <c r="F333" s="36">
        <f t="shared" si="20"/>
        <v>68.12</v>
      </c>
      <c r="G333" s="48">
        <f t="shared" si="21"/>
        <v>0.005461254612546096</v>
      </c>
      <c r="H333" s="28">
        <v>615.88</v>
      </c>
      <c r="I333" s="38">
        <f t="shared" si="22"/>
        <v>-0.014434309489518293</v>
      </c>
      <c r="J333" s="29">
        <v>11773.4</v>
      </c>
      <c r="K333" s="44">
        <f t="shared" si="23"/>
        <v>-0.024209523020181534</v>
      </c>
      <c r="L333" s="16"/>
    </row>
    <row r="334" spans="2:12" ht="12.75">
      <c r="B334" s="15"/>
      <c r="C334" s="29" t="s">
        <v>331</v>
      </c>
      <c r="D334" s="29">
        <v>68.69</v>
      </c>
      <c r="E334" s="42">
        <v>0</v>
      </c>
      <c r="F334" s="36">
        <f t="shared" si="20"/>
        <v>68.69</v>
      </c>
      <c r="G334" s="48">
        <f t="shared" si="21"/>
        <v>0.008367586611861322</v>
      </c>
      <c r="H334" s="28">
        <v>620.84</v>
      </c>
      <c r="I334" s="38">
        <f t="shared" si="22"/>
        <v>0.008053516918880455</v>
      </c>
      <c r="J334" s="29">
        <v>11914.2</v>
      </c>
      <c r="K334" s="44">
        <f t="shared" si="23"/>
        <v>0.011959162179149718</v>
      </c>
      <c r="L334" s="16"/>
    </row>
    <row r="335" spans="2:12" ht="12.75">
      <c r="B335" s="15"/>
      <c r="C335" s="29" t="s">
        <v>332</v>
      </c>
      <c r="D335" s="29">
        <v>68.94</v>
      </c>
      <c r="E335" s="42">
        <v>0</v>
      </c>
      <c r="F335" s="36">
        <f t="shared" si="20"/>
        <v>68.94</v>
      </c>
      <c r="G335" s="48">
        <f t="shared" si="21"/>
        <v>0.003639539962148719</v>
      </c>
      <c r="H335" s="28">
        <v>633.71</v>
      </c>
      <c r="I335" s="38">
        <f t="shared" si="22"/>
        <v>0.020729978738483368</v>
      </c>
      <c r="J335" s="29">
        <v>12208</v>
      </c>
      <c r="K335" s="44">
        <f t="shared" si="23"/>
        <v>0.024659649829614994</v>
      </c>
      <c r="L335" s="16"/>
    </row>
    <row r="336" spans="2:12" ht="12.75">
      <c r="B336" s="15"/>
      <c r="C336" s="29" t="s">
        <v>333</v>
      </c>
      <c r="D336" s="29">
        <v>66.12</v>
      </c>
      <c r="E336" s="42">
        <v>0</v>
      </c>
      <c r="F336" s="36">
        <f t="shared" si="20"/>
        <v>66.12</v>
      </c>
      <c r="G336" s="48">
        <f t="shared" si="21"/>
        <v>-0.040905134899912876</v>
      </c>
      <c r="H336" s="28">
        <v>640.97</v>
      </c>
      <c r="I336" s="38">
        <f t="shared" si="22"/>
        <v>0.01145634438465537</v>
      </c>
      <c r="J336" s="29">
        <v>12407.9</v>
      </c>
      <c r="K336" s="44">
        <f t="shared" si="23"/>
        <v>0.016374508519003905</v>
      </c>
      <c r="L336" s="16"/>
    </row>
    <row r="337" spans="2:12" ht="12.75">
      <c r="B337" s="15"/>
      <c r="C337" s="29" t="s">
        <v>334</v>
      </c>
      <c r="D337" s="29">
        <v>66.94</v>
      </c>
      <c r="E337" s="42">
        <v>0</v>
      </c>
      <c r="F337" s="36">
        <f t="shared" si="20"/>
        <v>66.94</v>
      </c>
      <c r="G337" s="48">
        <f t="shared" si="21"/>
        <v>0.01240169388989698</v>
      </c>
      <c r="H337" s="28">
        <v>639.3</v>
      </c>
      <c r="I337" s="38">
        <f t="shared" si="22"/>
        <v>-0.00260542615099002</v>
      </c>
      <c r="J337" s="29">
        <v>12394.5</v>
      </c>
      <c r="K337" s="44">
        <f t="shared" si="23"/>
        <v>-0.0010799571240902583</v>
      </c>
      <c r="L337" s="16"/>
    </row>
    <row r="338" spans="2:12" ht="12.75">
      <c r="B338" s="15"/>
      <c r="C338" s="29" t="s">
        <v>335</v>
      </c>
      <c r="D338" s="29">
        <v>66.75</v>
      </c>
      <c r="E338" s="42">
        <v>0</v>
      </c>
      <c r="F338" s="36">
        <f t="shared" si="20"/>
        <v>66.75</v>
      </c>
      <c r="G338" s="48">
        <f t="shared" si="21"/>
        <v>-0.002838362712877185</v>
      </c>
      <c r="H338" s="28">
        <v>638.83</v>
      </c>
      <c r="I338" s="38">
        <f t="shared" si="22"/>
        <v>-0.0007351791021428244</v>
      </c>
      <c r="J338" s="29">
        <v>12455.3</v>
      </c>
      <c r="K338" s="44">
        <f t="shared" si="23"/>
        <v>0.004905401589414549</v>
      </c>
      <c r="L338" s="16"/>
    </row>
    <row r="339" spans="2:12" ht="12.75">
      <c r="B339" s="15"/>
      <c r="C339" s="29" t="s">
        <v>336</v>
      </c>
      <c r="D339" s="29">
        <v>69.12</v>
      </c>
      <c r="E339" s="42">
        <v>0</v>
      </c>
      <c r="F339" s="36">
        <f t="shared" si="20"/>
        <v>69.12</v>
      </c>
      <c r="G339" s="48">
        <f t="shared" si="21"/>
        <v>0.03550561797752816</v>
      </c>
      <c r="H339" s="28">
        <v>643.27</v>
      </c>
      <c r="I339" s="38">
        <f t="shared" si="22"/>
        <v>0.006950205845060342</v>
      </c>
      <c r="J339" s="29">
        <v>12464.1</v>
      </c>
      <c r="K339" s="44">
        <f t="shared" si="23"/>
        <v>0.0007065265389032405</v>
      </c>
      <c r="L339" s="16"/>
    </row>
    <row r="340" spans="2:12" ht="12.75">
      <c r="B340" s="15"/>
      <c r="C340" s="29" t="s">
        <v>337</v>
      </c>
      <c r="D340" s="29">
        <v>73.5</v>
      </c>
      <c r="E340" s="42">
        <v>0</v>
      </c>
      <c r="F340" s="36">
        <f t="shared" si="20"/>
        <v>73.5</v>
      </c>
      <c r="G340" s="48">
        <f t="shared" si="21"/>
        <v>0.06336805555555558</v>
      </c>
      <c r="H340" s="28">
        <v>640.32</v>
      </c>
      <c r="I340" s="38">
        <f t="shared" si="22"/>
        <v>-0.004585943693938721</v>
      </c>
      <c r="J340" s="29">
        <v>12360.2</v>
      </c>
      <c r="K340" s="44">
        <f t="shared" si="23"/>
        <v>-0.008335940822040921</v>
      </c>
      <c r="L340" s="16"/>
    </row>
    <row r="341" spans="2:12" ht="12.75">
      <c r="B341" s="15"/>
      <c r="C341" s="29" t="s">
        <v>338</v>
      </c>
      <c r="D341" s="29">
        <v>72.75</v>
      </c>
      <c r="E341" s="42">
        <v>0</v>
      </c>
      <c r="F341" s="36">
        <f t="shared" si="20"/>
        <v>72.75</v>
      </c>
      <c r="G341" s="48">
        <f t="shared" si="21"/>
        <v>-0.010204081632653073</v>
      </c>
      <c r="H341" s="28">
        <v>638.09</v>
      </c>
      <c r="I341" s="38">
        <f t="shared" si="22"/>
        <v>-0.003482633683158487</v>
      </c>
      <c r="J341" s="29">
        <v>12300.8</v>
      </c>
      <c r="K341" s="44">
        <f t="shared" si="23"/>
        <v>-0.004805747479814326</v>
      </c>
      <c r="L341" s="16"/>
    </row>
    <row r="342" spans="2:12" ht="12.75">
      <c r="B342" s="15"/>
      <c r="C342" s="29" t="s">
        <v>339</v>
      </c>
      <c r="D342" s="29">
        <v>70.69</v>
      </c>
      <c r="E342" s="42">
        <v>0</v>
      </c>
      <c r="F342" s="36">
        <f t="shared" si="20"/>
        <v>70.69</v>
      </c>
      <c r="G342" s="48">
        <f t="shared" si="21"/>
        <v>-0.028316151202749218</v>
      </c>
      <c r="H342" s="28">
        <v>634.3</v>
      </c>
      <c r="I342" s="38">
        <f t="shared" si="22"/>
        <v>-0.005939600996724748</v>
      </c>
      <c r="J342" s="29">
        <v>12259.4</v>
      </c>
      <c r="K342" s="44">
        <f t="shared" si="23"/>
        <v>-0.0033656347554630317</v>
      </c>
      <c r="L342" s="16"/>
    </row>
    <row r="343" spans="2:12" ht="12.75">
      <c r="B343" s="15"/>
      <c r="C343" s="29" t="s">
        <v>340</v>
      </c>
      <c r="D343" s="29">
        <v>71.75</v>
      </c>
      <c r="E343" s="42">
        <v>0</v>
      </c>
      <c r="F343" s="36">
        <f t="shared" si="20"/>
        <v>71.75</v>
      </c>
      <c r="G343" s="48">
        <f t="shared" si="21"/>
        <v>0.014995048804639977</v>
      </c>
      <c r="H343" s="28">
        <v>644.18</v>
      </c>
      <c r="I343" s="38">
        <f t="shared" si="22"/>
        <v>0.015576225760681073</v>
      </c>
      <c r="J343" s="29">
        <v>12386.6</v>
      </c>
      <c r="K343" s="44">
        <f t="shared" si="23"/>
        <v>0.010375711698778156</v>
      </c>
      <c r="L343" s="16"/>
    </row>
    <row r="344" spans="2:12" ht="12.75">
      <c r="B344" s="15"/>
      <c r="C344" s="29" t="s">
        <v>341</v>
      </c>
      <c r="D344" s="29">
        <v>69.69</v>
      </c>
      <c r="E344" s="42">
        <v>0</v>
      </c>
      <c r="F344" s="36">
        <f t="shared" si="20"/>
        <v>69.69</v>
      </c>
      <c r="G344" s="48">
        <f t="shared" si="21"/>
        <v>-0.02871080139372828</v>
      </c>
      <c r="H344" s="28">
        <v>636.1</v>
      </c>
      <c r="I344" s="38">
        <f t="shared" si="22"/>
        <v>-0.012543078021670873</v>
      </c>
      <c r="J344" s="29">
        <v>12207.8</v>
      </c>
      <c r="K344" s="44">
        <f t="shared" si="23"/>
        <v>-0.014434953901797165</v>
      </c>
      <c r="L344" s="16"/>
    </row>
    <row r="345" spans="2:12" ht="12.75">
      <c r="B345" s="15"/>
      <c r="C345" s="29" t="s">
        <v>342</v>
      </c>
      <c r="D345" s="29">
        <v>70.94</v>
      </c>
      <c r="E345" s="42">
        <v>0</v>
      </c>
      <c r="F345" s="36">
        <f t="shared" si="20"/>
        <v>70.94</v>
      </c>
      <c r="G345" s="48">
        <f t="shared" si="21"/>
        <v>0.01793657626632239</v>
      </c>
      <c r="H345" s="28">
        <v>640.54</v>
      </c>
      <c r="I345" s="38">
        <f t="shared" si="22"/>
        <v>0.006980034585756911</v>
      </c>
      <c r="J345" s="29">
        <v>12321.1</v>
      </c>
      <c r="K345" s="44">
        <f t="shared" si="23"/>
        <v>0.009280951522796954</v>
      </c>
      <c r="L345" s="16"/>
    </row>
    <row r="346" spans="2:12" ht="12.75">
      <c r="B346" s="15"/>
      <c r="C346" s="29" t="s">
        <v>343</v>
      </c>
      <c r="D346" s="29">
        <v>72.69</v>
      </c>
      <c r="E346" s="42">
        <v>0</v>
      </c>
      <c r="F346" s="36">
        <f t="shared" si="20"/>
        <v>72.69</v>
      </c>
      <c r="G346" s="48">
        <f t="shared" si="21"/>
        <v>0.024668734141528148</v>
      </c>
      <c r="H346" s="28">
        <v>636.22</v>
      </c>
      <c r="I346" s="38">
        <f t="shared" si="22"/>
        <v>-0.006744309488868616</v>
      </c>
      <c r="J346" s="29">
        <v>12321.1</v>
      </c>
      <c r="K346" s="44">
        <f t="shared" si="23"/>
        <v>0</v>
      </c>
      <c r="L346" s="16"/>
    </row>
    <row r="347" spans="2:12" ht="12.75">
      <c r="B347" s="15"/>
      <c r="C347" s="29" t="s">
        <v>344</v>
      </c>
      <c r="D347" s="29">
        <v>74.12</v>
      </c>
      <c r="E347" s="42">
        <v>0</v>
      </c>
      <c r="F347" s="36">
        <f t="shared" si="20"/>
        <v>74.12</v>
      </c>
      <c r="G347" s="48">
        <f t="shared" si="21"/>
        <v>0.019672582198376753</v>
      </c>
      <c r="H347" s="28">
        <v>641.24</v>
      </c>
      <c r="I347" s="38">
        <f t="shared" si="22"/>
        <v>0.007890352393826072</v>
      </c>
      <c r="J347" s="29">
        <v>12295.1</v>
      </c>
      <c r="K347" s="44">
        <f t="shared" si="23"/>
        <v>-0.0021102011995681735</v>
      </c>
      <c r="L347" s="16"/>
    </row>
    <row r="348" spans="2:12" ht="12.75">
      <c r="B348" s="15"/>
      <c r="C348" s="29" t="s">
        <v>345</v>
      </c>
      <c r="D348" s="29">
        <v>74.87</v>
      </c>
      <c r="E348" s="42">
        <v>0</v>
      </c>
      <c r="F348" s="36">
        <f t="shared" si="20"/>
        <v>74.87</v>
      </c>
      <c r="G348" s="48">
        <f t="shared" si="21"/>
        <v>0.01011872638963851</v>
      </c>
      <c r="H348" s="28">
        <v>639.34</v>
      </c>
      <c r="I348" s="38">
        <f t="shared" si="22"/>
        <v>-0.002963009169733577</v>
      </c>
      <c r="J348" s="29">
        <v>12290.7</v>
      </c>
      <c r="K348" s="44">
        <f t="shared" si="23"/>
        <v>-0.0003578661417963369</v>
      </c>
      <c r="L348" s="16"/>
    </row>
    <row r="349" spans="2:12" ht="12.75">
      <c r="B349" s="15"/>
      <c r="C349" s="29" t="s">
        <v>346</v>
      </c>
      <c r="D349" s="29">
        <v>74.44</v>
      </c>
      <c r="E349" s="42">
        <v>0</v>
      </c>
      <c r="F349" s="36">
        <f t="shared" si="20"/>
        <v>74.44</v>
      </c>
      <c r="G349" s="48">
        <f t="shared" si="21"/>
        <v>-0.005743288366502064</v>
      </c>
      <c r="H349" s="28">
        <v>645.77</v>
      </c>
      <c r="I349" s="38">
        <f t="shared" si="22"/>
        <v>0.010057246535489561</v>
      </c>
      <c r="J349" s="29">
        <v>12434</v>
      </c>
      <c r="K349" s="44">
        <f t="shared" si="23"/>
        <v>0.011659222013392201</v>
      </c>
      <c r="L349" s="16"/>
    </row>
    <row r="350" spans="2:12" ht="12.75">
      <c r="B350" s="15"/>
      <c r="C350" s="29" t="s">
        <v>347</v>
      </c>
      <c r="D350" s="29">
        <v>71.06</v>
      </c>
      <c r="E350" s="35">
        <v>0.35</v>
      </c>
      <c r="F350" s="36">
        <f t="shared" si="20"/>
        <v>71.41</v>
      </c>
      <c r="G350" s="48">
        <f t="shared" si="21"/>
        <v>-0.04070392262224609</v>
      </c>
      <c r="H350" s="28">
        <v>647.68</v>
      </c>
      <c r="I350" s="38">
        <f t="shared" si="22"/>
        <v>0.0029577094011798977</v>
      </c>
      <c r="J350" s="29">
        <v>12514.6</v>
      </c>
      <c r="K350" s="44">
        <f t="shared" si="23"/>
        <v>0.006482226154093551</v>
      </c>
      <c r="L350" s="16"/>
    </row>
    <row r="351" spans="2:12" ht="12.75">
      <c r="B351" s="15"/>
      <c r="C351" s="29" t="s">
        <v>348</v>
      </c>
      <c r="D351" s="29">
        <v>71.62</v>
      </c>
      <c r="E351" s="42">
        <v>0</v>
      </c>
      <c r="F351" s="36">
        <f t="shared" si="20"/>
        <v>71.62</v>
      </c>
      <c r="G351" s="48">
        <f t="shared" si="21"/>
        <v>0.0029407645987957753</v>
      </c>
      <c r="H351" s="28">
        <v>651.35</v>
      </c>
      <c r="I351" s="38">
        <f t="shared" si="22"/>
        <v>0.005666378458498045</v>
      </c>
      <c r="J351" s="29">
        <v>12534.5</v>
      </c>
      <c r="K351" s="44">
        <f t="shared" si="23"/>
        <v>0.001590142713310927</v>
      </c>
      <c r="L351" s="16"/>
    </row>
    <row r="352" spans="2:12" ht="12.75">
      <c r="B352" s="15"/>
      <c r="C352" s="29" t="s">
        <v>349</v>
      </c>
      <c r="D352" s="29">
        <v>70.87</v>
      </c>
      <c r="E352" s="42">
        <v>0</v>
      </c>
      <c r="F352" s="36">
        <f t="shared" si="20"/>
        <v>70.87</v>
      </c>
      <c r="G352" s="48">
        <f t="shared" si="21"/>
        <v>-0.010471935213627437</v>
      </c>
      <c r="H352" s="28">
        <v>638.45</v>
      </c>
      <c r="I352" s="38">
        <f t="shared" si="22"/>
        <v>-0.019805020342365864</v>
      </c>
      <c r="J352" s="29">
        <v>12285.2</v>
      </c>
      <c r="K352" s="44">
        <f t="shared" si="23"/>
        <v>-0.01988910606725436</v>
      </c>
      <c r="L352" s="16"/>
    </row>
    <row r="353" spans="2:12" ht="12.75">
      <c r="B353" s="15"/>
      <c r="C353" s="29" t="s">
        <v>350</v>
      </c>
      <c r="D353" s="29">
        <v>69.87</v>
      </c>
      <c r="E353" s="42">
        <v>0</v>
      </c>
      <c r="F353" s="36">
        <f t="shared" si="20"/>
        <v>69.87</v>
      </c>
      <c r="G353" s="48">
        <f t="shared" si="21"/>
        <v>-0.01411034288133206</v>
      </c>
      <c r="H353" s="28">
        <v>636.92</v>
      </c>
      <c r="I353" s="38">
        <f t="shared" si="22"/>
        <v>-0.0023964288511238996</v>
      </c>
      <c r="J353" s="29">
        <v>12309.8</v>
      </c>
      <c r="K353" s="44">
        <f t="shared" si="23"/>
        <v>0.002002409403184302</v>
      </c>
      <c r="L353" s="16"/>
    </row>
    <row r="354" spans="2:12" ht="12.75">
      <c r="B354" s="15"/>
      <c r="C354" s="29" t="s">
        <v>351</v>
      </c>
      <c r="D354" s="29">
        <v>69.12</v>
      </c>
      <c r="E354" s="42">
        <v>0</v>
      </c>
      <c r="F354" s="36">
        <f t="shared" si="20"/>
        <v>69.12</v>
      </c>
      <c r="G354" s="48">
        <f t="shared" si="21"/>
        <v>-0.010734220695577501</v>
      </c>
      <c r="H354" s="28">
        <v>634.19</v>
      </c>
      <c r="I354" s="38">
        <f t="shared" si="22"/>
        <v>-0.004286252590592121</v>
      </c>
      <c r="J354" s="29">
        <v>12248.5</v>
      </c>
      <c r="K354" s="44">
        <f t="shared" si="23"/>
        <v>-0.004979772214008249</v>
      </c>
      <c r="L354" s="16"/>
    </row>
    <row r="355" spans="2:12" ht="12.75">
      <c r="B355" s="15"/>
      <c r="C355" s="29" t="s">
        <v>352</v>
      </c>
      <c r="D355" s="29">
        <v>69.69</v>
      </c>
      <c r="E355" s="42">
        <v>0</v>
      </c>
      <c r="F355" s="36">
        <f t="shared" si="20"/>
        <v>69.69</v>
      </c>
      <c r="G355" s="48">
        <f t="shared" si="21"/>
        <v>0.008246527777777679</v>
      </c>
      <c r="H355" s="28">
        <v>639.54</v>
      </c>
      <c r="I355" s="38">
        <f t="shared" si="22"/>
        <v>0.00843595767829819</v>
      </c>
      <c r="J355" s="29">
        <v>12358.2</v>
      </c>
      <c r="K355" s="44">
        <f t="shared" si="23"/>
        <v>0.008956198718210517</v>
      </c>
      <c r="L355" s="16"/>
    </row>
    <row r="356" spans="2:12" ht="12.75">
      <c r="B356" s="15"/>
      <c r="C356" s="29" t="s">
        <v>353</v>
      </c>
      <c r="D356" s="29">
        <v>69.06</v>
      </c>
      <c r="E356" s="42">
        <v>0</v>
      </c>
      <c r="F356" s="36">
        <f t="shared" si="20"/>
        <v>69.06</v>
      </c>
      <c r="G356" s="48">
        <f t="shared" si="21"/>
        <v>-0.009040034438226319</v>
      </c>
      <c r="H356" s="28">
        <v>639.42</v>
      </c>
      <c r="I356" s="38">
        <f t="shared" si="22"/>
        <v>-0.00018763486255746198</v>
      </c>
      <c r="J356" s="29">
        <v>12309.5</v>
      </c>
      <c r="K356" s="44">
        <f t="shared" si="23"/>
        <v>-0.003940703338674023</v>
      </c>
      <c r="L356" s="16"/>
    </row>
    <row r="357" spans="2:12" ht="12.75">
      <c r="B357" s="15"/>
      <c r="C357" s="29" t="s">
        <v>354</v>
      </c>
      <c r="D357" s="29">
        <v>68.25</v>
      </c>
      <c r="E357" s="42">
        <v>0</v>
      </c>
      <c r="F357" s="36">
        <f t="shared" si="20"/>
        <v>68.25</v>
      </c>
      <c r="G357" s="48">
        <f t="shared" si="21"/>
        <v>-0.011728931364031303</v>
      </c>
      <c r="H357" s="28">
        <v>636.87</v>
      </c>
      <c r="I357" s="38">
        <f t="shared" si="22"/>
        <v>-0.003987989115135537</v>
      </c>
      <c r="J357" s="29">
        <v>12261.4</v>
      </c>
      <c r="K357" s="44">
        <f t="shared" si="23"/>
        <v>-0.003907551078435434</v>
      </c>
      <c r="L357" s="16"/>
    </row>
    <row r="358" spans="2:12" ht="12.75">
      <c r="B358" s="15"/>
      <c r="C358" s="29" t="s">
        <v>355</v>
      </c>
      <c r="D358" s="29">
        <v>69.19</v>
      </c>
      <c r="E358" s="42">
        <v>0</v>
      </c>
      <c r="F358" s="36">
        <f t="shared" si="20"/>
        <v>69.19</v>
      </c>
      <c r="G358" s="48">
        <f t="shared" si="21"/>
        <v>0.013772893772893813</v>
      </c>
      <c r="H358" s="28">
        <v>626.05</v>
      </c>
      <c r="I358" s="38">
        <f t="shared" si="22"/>
        <v>-0.01698933848352102</v>
      </c>
      <c r="J358" s="29">
        <v>12024.5</v>
      </c>
      <c r="K358" s="44">
        <f t="shared" si="23"/>
        <v>-0.019320795341478125</v>
      </c>
      <c r="L358" s="16"/>
    </row>
    <row r="359" spans="2:12" ht="12.75">
      <c r="B359" s="15"/>
      <c r="C359" s="29" t="s">
        <v>356</v>
      </c>
      <c r="D359" s="29">
        <v>67.75</v>
      </c>
      <c r="E359" s="42">
        <v>0</v>
      </c>
      <c r="F359" s="36">
        <f t="shared" si="20"/>
        <v>67.75</v>
      </c>
      <c r="G359" s="48">
        <f t="shared" si="21"/>
        <v>-0.020812256106373717</v>
      </c>
      <c r="H359" s="28">
        <v>617.34</v>
      </c>
      <c r="I359" s="38">
        <f t="shared" si="22"/>
        <v>-0.013912626786997673</v>
      </c>
      <c r="J359" s="29">
        <v>11803</v>
      </c>
      <c r="K359" s="44">
        <f t="shared" si="23"/>
        <v>-0.018420724354442974</v>
      </c>
      <c r="L359" s="16"/>
    </row>
    <row r="360" spans="2:12" ht="12.75">
      <c r="B360" s="15"/>
      <c r="C360" s="29" t="s">
        <v>357</v>
      </c>
      <c r="D360" s="29">
        <v>67.12</v>
      </c>
      <c r="E360" s="42">
        <v>0</v>
      </c>
      <c r="F360" s="36">
        <f t="shared" si="20"/>
        <v>67.12</v>
      </c>
      <c r="G360" s="48">
        <f t="shared" si="21"/>
        <v>-0.00929889298892983</v>
      </c>
      <c r="H360" s="28">
        <v>624.84</v>
      </c>
      <c r="I360" s="38">
        <f t="shared" si="22"/>
        <v>0.012148896880163296</v>
      </c>
      <c r="J360" s="29">
        <v>11979</v>
      </c>
      <c r="K360" s="44">
        <f t="shared" si="23"/>
        <v>0.01491146318732528</v>
      </c>
      <c r="L360" s="16"/>
    </row>
    <row r="361" spans="2:12" ht="12.75">
      <c r="B361" s="15"/>
      <c r="C361" s="29" t="s">
        <v>358</v>
      </c>
      <c r="D361" s="29">
        <v>65.12</v>
      </c>
      <c r="E361" s="42">
        <v>0</v>
      </c>
      <c r="F361" s="36">
        <f t="shared" si="20"/>
        <v>65.12</v>
      </c>
      <c r="G361" s="48">
        <f t="shared" si="21"/>
        <v>-0.02979737783075087</v>
      </c>
      <c r="H361" s="28">
        <v>614.02</v>
      </c>
      <c r="I361" s="38">
        <f t="shared" si="22"/>
        <v>-0.01731643300684982</v>
      </c>
      <c r="J361" s="29">
        <v>11794.4</v>
      </c>
      <c r="K361" s="44">
        <f t="shared" si="23"/>
        <v>-0.01541030136071464</v>
      </c>
      <c r="L361" s="16"/>
    </row>
    <row r="362" spans="2:12" ht="12.75">
      <c r="B362" s="15"/>
      <c r="C362" s="29" t="s">
        <v>359</v>
      </c>
      <c r="D362" s="29">
        <v>65.44</v>
      </c>
      <c r="E362" s="42">
        <v>0</v>
      </c>
      <c r="F362" s="36">
        <f t="shared" si="20"/>
        <v>65.44</v>
      </c>
      <c r="G362" s="48">
        <f t="shared" si="21"/>
        <v>0.004914004914004844</v>
      </c>
      <c r="H362" s="28">
        <v>622.26</v>
      </c>
      <c r="I362" s="38">
        <f t="shared" si="22"/>
        <v>0.013419758314061392</v>
      </c>
      <c r="J362" s="29">
        <v>11979</v>
      </c>
      <c r="K362" s="44">
        <f t="shared" si="23"/>
        <v>0.015651495625042422</v>
      </c>
      <c r="L362" s="16"/>
    </row>
    <row r="363" spans="2:12" ht="12.75">
      <c r="B363" s="15"/>
      <c r="C363" s="29" t="s">
        <v>360</v>
      </c>
      <c r="D363" s="29">
        <v>68.19</v>
      </c>
      <c r="E363" s="42">
        <v>0</v>
      </c>
      <c r="F363" s="36">
        <f t="shared" si="20"/>
        <v>68.19</v>
      </c>
      <c r="G363" s="48">
        <f t="shared" si="21"/>
        <v>0.04202322738386299</v>
      </c>
      <c r="H363" s="28">
        <v>621.28</v>
      </c>
      <c r="I363" s="38">
        <f t="shared" si="22"/>
        <v>-0.0015749043808054308</v>
      </c>
      <c r="J363" s="29">
        <v>11893.5</v>
      </c>
      <c r="K363" s="44">
        <f t="shared" si="23"/>
        <v>-0.007137490608564945</v>
      </c>
      <c r="L363" s="16"/>
    </row>
    <row r="364" spans="2:12" ht="12.75">
      <c r="B364" s="15"/>
      <c r="C364" s="29" t="s">
        <v>361</v>
      </c>
      <c r="D364" s="29">
        <v>66</v>
      </c>
      <c r="E364" s="42">
        <v>0</v>
      </c>
      <c r="F364" s="36">
        <f t="shared" si="20"/>
        <v>66</v>
      </c>
      <c r="G364" s="48">
        <f t="shared" si="21"/>
        <v>-0.032116146062472484</v>
      </c>
      <c r="H364" s="28">
        <v>620.5</v>
      </c>
      <c r="I364" s="38">
        <f t="shared" si="22"/>
        <v>-0.0012554725727529359</v>
      </c>
      <c r="J364" s="29">
        <v>11900.1</v>
      </c>
      <c r="K364" s="44">
        <f t="shared" si="23"/>
        <v>0.000554924959011327</v>
      </c>
      <c r="L364" s="16"/>
    </row>
    <row r="365" spans="2:12" ht="12.75">
      <c r="B365" s="15"/>
      <c r="C365" s="29" t="s">
        <v>362</v>
      </c>
      <c r="D365" s="29">
        <v>66.94</v>
      </c>
      <c r="E365" s="42">
        <v>0</v>
      </c>
      <c r="F365" s="36">
        <f t="shared" si="20"/>
        <v>66.94</v>
      </c>
      <c r="G365" s="48">
        <f t="shared" si="21"/>
        <v>0.014242424242424168</v>
      </c>
      <c r="H365" s="28">
        <v>624.2</v>
      </c>
      <c r="I365" s="38">
        <f t="shared" si="22"/>
        <v>0.005962933118452973</v>
      </c>
      <c r="J365" s="29">
        <v>11916.5</v>
      </c>
      <c r="K365" s="44">
        <f t="shared" si="23"/>
        <v>0.0013781396794985135</v>
      </c>
      <c r="L365" s="16"/>
    </row>
    <row r="366" spans="2:12" ht="12.75">
      <c r="B366" s="15"/>
      <c r="C366" s="29" t="s">
        <v>363</v>
      </c>
      <c r="D366" s="29">
        <v>70.25</v>
      </c>
      <c r="E366" s="42">
        <v>0</v>
      </c>
      <c r="F366" s="36">
        <f t="shared" si="20"/>
        <v>70.25</v>
      </c>
      <c r="G366" s="48">
        <f t="shared" si="21"/>
        <v>0.049447266208545004</v>
      </c>
      <c r="H366" s="28">
        <v>634.52</v>
      </c>
      <c r="I366" s="38">
        <f t="shared" si="22"/>
        <v>0.016533162447933236</v>
      </c>
      <c r="J366" s="29">
        <v>12165.5</v>
      </c>
      <c r="K366" s="44">
        <f t="shared" si="23"/>
        <v>0.02089539713842159</v>
      </c>
      <c r="L366" s="16"/>
    </row>
    <row r="367" spans="2:12" ht="12.75">
      <c r="B367" s="15"/>
      <c r="C367" s="29" t="s">
        <v>364</v>
      </c>
      <c r="D367" s="29">
        <v>72.81</v>
      </c>
      <c r="E367" s="42">
        <v>0</v>
      </c>
      <c r="F367" s="36">
        <f t="shared" si="20"/>
        <v>72.81</v>
      </c>
      <c r="G367" s="48">
        <f t="shared" si="21"/>
        <v>0.03644128113878997</v>
      </c>
      <c r="H367" s="28">
        <v>636.94</v>
      </c>
      <c r="I367" s="38">
        <f t="shared" si="22"/>
        <v>0.0038139065750488754</v>
      </c>
      <c r="J367" s="29">
        <v>12238.1</v>
      </c>
      <c r="K367" s="44">
        <f t="shared" si="23"/>
        <v>0.005967695532448358</v>
      </c>
      <c r="L367" s="16"/>
    </row>
    <row r="368" spans="2:12" ht="12.75">
      <c r="B368" s="15"/>
      <c r="C368" s="29" t="s">
        <v>365</v>
      </c>
      <c r="D368" s="29">
        <v>69.5</v>
      </c>
      <c r="E368" s="42">
        <v>0</v>
      </c>
      <c r="F368" s="36">
        <f t="shared" si="20"/>
        <v>69.5</v>
      </c>
      <c r="G368" s="48">
        <f t="shared" si="21"/>
        <v>-0.04546078835324818</v>
      </c>
      <c r="H368" s="28">
        <v>630.77</v>
      </c>
      <c r="I368" s="38">
        <f t="shared" si="22"/>
        <v>-0.009686940685150969</v>
      </c>
      <c r="J368" s="29">
        <v>12089.7</v>
      </c>
      <c r="K368" s="44">
        <f t="shared" si="23"/>
        <v>-0.012126065320597124</v>
      </c>
      <c r="L368" s="16"/>
    </row>
    <row r="369" spans="2:12" ht="12.75">
      <c r="B369" s="15"/>
      <c r="C369" s="29" t="s">
        <v>366</v>
      </c>
      <c r="D369" s="29">
        <v>68.81</v>
      </c>
      <c r="E369" s="42">
        <v>0</v>
      </c>
      <c r="F369" s="36">
        <f t="shared" si="20"/>
        <v>68.81</v>
      </c>
      <c r="G369" s="48">
        <f t="shared" si="21"/>
        <v>-0.00992805755395676</v>
      </c>
      <c r="H369" s="28">
        <v>629.28</v>
      </c>
      <c r="I369" s="38">
        <f t="shared" si="22"/>
        <v>-0.002362192241229022</v>
      </c>
      <c r="J369" s="29">
        <v>12121.3</v>
      </c>
      <c r="K369" s="44">
        <f t="shared" si="23"/>
        <v>0.0026137952141076504</v>
      </c>
      <c r="L369" s="16"/>
    </row>
    <row r="370" spans="2:12" ht="12.75">
      <c r="B370" s="15"/>
      <c r="C370" s="29" t="s">
        <v>367</v>
      </c>
      <c r="D370" s="29">
        <v>68.25</v>
      </c>
      <c r="E370" s="42">
        <v>0</v>
      </c>
      <c r="F370" s="36">
        <f t="shared" si="20"/>
        <v>68.25</v>
      </c>
      <c r="G370" s="48">
        <f t="shared" si="21"/>
        <v>-0.008138351983723369</v>
      </c>
      <c r="H370" s="28">
        <v>622.85</v>
      </c>
      <c r="I370" s="38">
        <f t="shared" si="22"/>
        <v>-0.010218026951436476</v>
      </c>
      <c r="J370" s="29">
        <v>11979.5</v>
      </c>
      <c r="K370" s="44">
        <f t="shared" si="23"/>
        <v>-0.011698415186489841</v>
      </c>
      <c r="L370" s="16"/>
    </row>
    <row r="371" spans="2:12" ht="12.75">
      <c r="B371" s="15"/>
      <c r="C371" s="29" t="s">
        <v>368</v>
      </c>
      <c r="D371" s="29">
        <v>67.31</v>
      </c>
      <c r="E371" s="42">
        <v>0</v>
      </c>
      <c r="F371" s="36">
        <f t="shared" si="20"/>
        <v>67.31</v>
      </c>
      <c r="G371" s="48">
        <f t="shared" si="21"/>
        <v>-0.013772893772893702</v>
      </c>
      <c r="H371" s="28">
        <v>619.5</v>
      </c>
      <c r="I371" s="38">
        <f t="shared" si="22"/>
        <v>-0.005378502047041822</v>
      </c>
      <c r="J371" s="29">
        <v>11888.6</v>
      </c>
      <c r="K371" s="44">
        <f t="shared" si="23"/>
        <v>-0.007587962769731615</v>
      </c>
      <c r="L371" s="16"/>
    </row>
    <row r="372" spans="2:12" ht="12.75">
      <c r="B372" s="15"/>
      <c r="C372" s="29" t="s">
        <v>369</v>
      </c>
      <c r="D372" s="29">
        <v>70.19</v>
      </c>
      <c r="E372" s="42">
        <v>0</v>
      </c>
      <c r="F372" s="36">
        <f t="shared" si="20"/>
        <v>70.19</v>
      </c>
      <c r="G372" s="48">
        <f t="shared" si="21"/>
        <v>0.042787104442133295</v>
      </c>
      <c r="H372" s="28">
        <v>619.6</v>
      </c>
      <c r="I372" s="38">
        <f t="shared" si="22"/>
        <v>0.00016142050040368616</v>
      </c>
      <c r="J372" s="29">
        <v>11834.2</v>
      </c>
      <c r="K372" s="44">
        <f t="shared" si="23"/>
        <v>-0.004575812122537548</v>
      </c>
      <c r="L372" s="16"/>
    </row>
    <row r="373" spans="2:12" ht="12.75">
      <c r="B373" s="15"/>
      <c r="C373" s="29" t="s">
        <v>370</v>
      </c>
      <c r="D373" s="29">
        <v>70.5</v>
      </c>
      <c r="E373" s="42">
        <v>0</v>
      </c>
      <c r="F373" s="36">
        <f t="shared" si="20"/>
        <v>70.5</v>
      </c>
      <c r="G373" s="48">
        <f t="shared" si="21"/>
        <v>0.004416583558911613</v>
      </c>
      <c r="H373" s="28">
        <v>622.28</v>
      </c>
      <c r="I373" s="38">
        <f t="shared" si="22"/>
        <v>0.004325371207230422</v>
      </c>
      <c r="J373" s="29">
        <v>11893.6</v>
      </c>
      <c r="K373" s="44">
        <f t="shared" si="23"/>
        <v>0.005019350695441904</v>
      </c>
      <c r="L373" s="16"/>
    </row>
    <row r="374" spans="2:12" ht="12.75">
      <c r="B374" s="15"/>
      <c r="C374" s="29" t="s">
        <v>371</v>
      </c>
      <c r="D374" s="29">
        <v>70.5</v>
      </c>
      <c r="E374" s="42">
        <v>0</v>
      </c>
      <c r="F374" s="36">
        <f t="shared" si="20"/>
        <v>70.5</v>
      </c>
      <c r="G374" s="48">
        <f t="shared" si="21"/>
        <v>0</v>
      </c>
      <c r="H374" s="28">
        <v>632.17</v>
      </c>
      <c r="I374" s="38">
        <f t="shared" si="22"/>
        <v>0.015893167063058433</v>
      </c>
      <c r="J374" s="29">
        <v>12158.1</v>
      </c>
      <c r="K374" s="44">
        <f t="shared" si="23"/>
        <v>0.022238851146835215</v>
      </c>
      <c r="L374" s="16"/>
    </row>
    <row r="375" spans="2:12" ht="12.75">
      <c r="B375" s="15"/>
      <c r="C375" s="29" t="s">
        <v>372</v>
      </c>
      <c r="D375" s="29">
        <v>71.25</v>
      </c>
      <c r="E375" s="42">
        <v>0</v>
      </c>
      <c r="F375" s="36">
        <f t="shared" si="20"/>
        <v>71.25</v>
      </c>
      <c r="G375" s="48">
        <f t="shared" si="21"/>
        <v>0.010638297872340496</v>
      </c>
      <c r="H375" s="28">
        <v>636.07</v>
      </c>
      <c r="I375" s="38">
        <f t="shared" si="22"/>
        <v>0.006169226632076974</v>
      </c>
      <c r="J375" s="29">
        <v>12230.4</v>
      </c>
      <c r="K375" s="44">
        <f t="shared" si="23"/>
        <v>0.0059466528487179815</v>
      </c>
      <c r="L375" s="16"/>
    </row>
    <row r="376" spans="2:12" ht="12.75">
      <c r="B376" s="15"/>
      <c r="C376" s="29" t="s">
        <v>373</v>
      </c>
      <c r="D376" s="29">
        <v>71.37</v>
      </c>
      <c r="E376" s="42">
        <v>0</v>
      </c>
      <c r="F376" s="36">
        <f t="shared" si="20"/>
        <v>71.37</v>
      </c>
      <c r="G376" s="48">
        <f t="shared" si="21"/>
        <v>0.0016842105263159546</v>
      </c>
      <c r="H376" s="28">
        <v>636.55</v>
      </c>
      <c r="I376" s="38">
        <f t="shared" si="22"/>
        <v>0.0007546339239390409</v>
      </c>
      <c r="J376" s="29">
        <v>12268.3</v>
      </c>
      <c r="K376" s="44">
        <f t="shared" si="23"/>
        <v>0.003098835688121415</v>
      </c>
      <c r="L376" s="16"/>
    </row>
    <row r="377" spans="2:12" ht="12.75">
      <c r="B377" s="15"/>
      <c r="C377" s="29" t="s">
        <v>374</v>
      </c>
      <c r="D377" s="29">
        <v>70.19</v>
      </c>
      <c r="E377" s="42">
        <v>0</v>
      </c>
      <c r="F377" s="36">
        <f t="shared" si="20"/>
        <v>70.19</v>
      </c>
      <c r="G377" s="48">
        <f t="shared" si="21"/>
        <v>-0.01653355751716412</v>
      </c>
      <c r="H377" s="28">
        <v>636.94</v>
      </c>
      <c r="I377" s="38">
        <f t="shared" si="22"/>
        <v>0.0006126777158119712</v>
      </c>
      <c r="J377" s="29">
        <v>12346.5</v>
      </c>
      <c r="K377" s="44">
        <f t="shared" si="23"/>
        <v>0.006374151267901862</v>
      </c>
      <c r="L377" s="16"/>
    </row>
    <row r="378" spans="2:12" ht="12.75">
      <c r="B378" s="15"/>
      <c r="C378" s="29" t="s">
        <v>375</v>
      </c>
      <c r="D378" s="29">
        <v>67.75</v>
      </c>
      <c r="E378" s="42">
        <v>0</v>
      </c>
      <c r="F378" s="36">
        <f t="shared" si="20"/>
        <v>67.75</v>
      </c>
      <c r="G378" s="48">
        <f t="shared" si="21"/>
        <v>-0.03476278672175526</v>
      </c>
      <c r="H378" s="28">
        <v>633.11</v>
      </c>
      <c r="I378" s="38">
        <f t="shared" si="22"/>
        <v>-0.006013125255126095</v>
      </c>
      <c r="J378" s="29">
        <v>12226.2</v>
      </c>
      <c r="K378" s="44">
        <f t="shared" si="23"/>
        <v>-0.009743652047138784</v>
      </c>
      <c r="L378" s="16"/>
    </row>
    <row r="379" spans="2:12" ht="12.75">
      <c r="B379" s="15"/>
      <c r="C379" s="29" t="s">
        <v>376</v>
      </c>
      <c r="D379" s="29">
        <v>66.81</v>
      </c>
      <c r="E379" s="42">
        <v>0</v>
      </c>
      <c r="F379" s="36">
        <f t="shared" si="20"/>
        <v>66.81</v>
      </c>
      <c r="G379" s="48">
        <f t="shared" si="21"/>
        <v>-0.013874538745387466</v>
      </c>
      <c r="H379" s="28">
        <v>630.75</v>
      </c>
      <c r="I379" s="38">
        <f t="shared" si="22"/>
        <v>-0.003727630269621418</v>
      </c>
      <c r="J379" s="29">
        <v>12226.8</v>
      </c>
      <c r="K379" s="44">
        <f t="shared" si="23"/>
        <v>4.907493742933866E-05</v>
      </c>
      <c r="L379" s="16"/>
    </row>
    <row r="380" spans="2:12" ht="12.75">
      <c r="B380" s="15"/>
      <c r="C380" s="29" t="s">
        <v>377</v>
      </c>
      <c r="D380" s="29">
        <v>66.12</v>
      </c>
      <c r="E380" s="42">
        <v>0</v>
      </c>
      <c r="F380" s="36">
        <f t="shared" si="20"/>
        <v>66.12</v>
      </c>
      <c r="G380" s="48">
        <f t="shared" si="21"/>
        <v>-0.010327795240233417</v>
      </c>
      <c r="H380" s="28">
        <v>623.97</v>
      </c>
      <c r="I380" s="38">
        <f t="shared" si="22"/>
        <v>-0.010749108204518354</v>
      </c>
      <c r="J380" s="29">
        <v>12062.7</v>
      </c>
      <c r="K380" s="44">
        <f t="shared" si="23"/>
        <v>-0.013421336735695233</v>
      </c>
      <c r="L380" s="16"/>
    </row>
    <row r="381" spans="2:12" ht="12.75">
      <c r="B381" s="15"/>
      <c r="C381" s="29" t="s">
        <v>378</v>
      </c>
      <c r="D381" s="29">
        <v>66.31</v>
      </c>
      <c r="E381" s="42">
        <v>0</v>
      </c>
      <c r="F381" s="36">
        <f t="shared" si="20"/>
        <v>66.31</v>
      </c>
      <c r="G381" s="48">
        <f t="shared" si="21"/>
        <v>0.002873563218390718</v>
      </c>
      <c r="H381" s="28">
        <v>623.34</v>
      </c>
      <c r="I381" s="38">
        <f t="shared" si="22"/>
        <v>-0.001009663926150317</v>
      </c>
      <c r="J381" s="29">
        <v>12063.2</v>
      </c>
      <c r="K381" s="44">
        <f t="shared" si="23"/>
        <v>4.145008994660415E-05</v>
      </c>
      <c r="L381" s="16"/>
    </row>
    <row r="382" spans="2:12" ht="12.75">
      <c r="B382" s="15"/>
      <c r="C382" s="29" t="s">
        <v>379</v>
      </c>
      <c r="D382" s="29">
        <v>67.69</v>
      </c>
      <c r="E382" s="42">
        <v>0</v>
      </c>
      <c r="F382" s="36">
        <f t="shared" si="20"/>
        <v>67.69</v>
      </c>
      <c r="G382" s="48">
        <f t="shared" si="21"/>
        <v>0.020811340672598266</v>
      </c>
      <c r="H382" s="28">
        <v>628.89</v>
      </c>
      <c r="I382" s="38">
        <f t="shared" si="22"/>
        <v>0.0089036480893252</v>
      </c>
      <c r="J382" s="29">
        <v>12210.8</v>
      </c>
      <c r="K382" s="44">
        <f t="shared" si="23"/>
        <v>0.012235559387227202</v>
      </c>
      <c r="L382" s="16"/>
    </row>
    <row r="383" spans="2:12" ht="12.75">
      <c r="B383" s="15"/>
      <c r="C383" s="29" t="s">
        <v>380</v>
      </c>
      <c r="D383" s="29">
        <v>67.94</v>
      </c>
      <c r="E383" s="42">
        <v>0</v>
      </c>
      <c r="F383" s="36">
        <f t="shared" si="20"/>
        <v>67.94</v>
      </c>
      <c r="G383" s="48">
        <f t="shared" si="21"/>
        <v>0.0036933077263998637</v>
      </c>
      <c r="H383" s="28">
        <v>637.99</v>
      </c>
      <c r="I383" s="38">
        <f t="shared" si="22"/>
        <v>0.01446993909904748</v>
      </c>
      <c r="J383" s="29">
        <v>12371.9</v>
      </c>
      <c r="K383" s="44">
        <f t="shared" si="23"/>
        <v>0.013193238772234439</v>
      </c>
      <c r="L383" s="16"/>
    </row>
    <row r="384" spans="2:12" ht="12.75">
      <c r="B384" s="15"/>
      <c r="C384" s="29" t="s">
        <v>381</v>
      </c>
      <c r="D384" s="29">
        <v>68.31</v>
      </c>
      <c r="E384" s="42">
        <v>0</v>
      </c>
      <c r="F384" s="36">
        <f t="shared" si="20"/>
        <v>68.31</v>
      </c>
      <c r="G384" s="48">
        <f t="shared" si="21"/>
        <v>0.005445981748601669</v>
      </c>
      <c r="H384" s="28">
        <v>648.13</v>
      </c>
      <c r="I384" s="38">
        <f t="shared" si="22"/>
        <v>0.01589366604492226</v>
      </c>
      <c r="J384" s="29">
        <v>12574.7</v>
      </c>
      <c r="K384" s="44">
        <f t="shared" si="23"/>
        <v>0.016391985062925052</v>
      </c>
      <c r="L384" s="16"/>
    </row>
    <row r="385" spans="2:12" ht="12.75">
      <c r="B385" s="15"/>
      <c r="C385" s="29" t="s">
        <v>382</v>
      </c>
      <c r="D385" s="29">
        <v>69.75</v>
      </c>
      <c r="E385" s="42">
        <v>0</v>
      </c>
      <c r="F385" s="36">
        <f t="shared" si="20"/>
        <v>69.75</v>
      </c>
      <c r="G385" s="48">
        <f t="shared" si="21"/>
        <v>0.021080368906455815</v>
      </c>
      <c r="H385" s="28">
        <v>651.33</v>
      </c>
      <c r="I385" s="38">
        <f t="shared" si="22"/>
        <v>0.0049372811010137685</v>
      </c>
      <c r="J385" s="29">
        <v>12642.4</v>
      </c>
      <c r="K385" s="44">
        <f t="shared" si="23"/>
        <v>0.005383826254304225</v>
      </c>
      <c r="L385" s="16"/>
    </row>
    <row r="386" spans="2:12" ht="12.75">
      <c r="B386" s="15"/>
      <c r="C386" s="29" t="s">
        <v>383</v>
      </c>
      <c r="D386" s="29">
        <v>70.87</v>
      </c>
      <c r="E386" s="42">
        <v>0</v>
      </c>
      <c r="F386" s="36">
        <f t="shared" si="20"/>
        <v>70.87</v>
      </c>
      <c r="G386" s="48">
        <f t="shared" si="21"/>
        <v>0.01605734767025102</v>
      </c>
      <c r="H386" s="28">
        <v>655.12</v>
      </c>
      <c r="I386" s="38">
        <f t="shared" si="22"/>
        <v>0.005818862941980196</v>
      </c>
      <c r="J386" s="29">
        <v>12738</v>
      </c>
      <c r="K386" s="44">
        <f t="shared" si="23"/>
        <v>0.007561855343922064</v>
      </c>
      <c r="L386" s="16"/>
    </row>
    <row r="387" spans="2:12" ht="12.75">
      <c r="B387" s="15"/>
      <c r="C387" s="29" t="s">
        <v>384</v>
      </c>
      <c r="D387" s="29">
        <v>70.75</v>
      </c>
      <c r="E387" s="42">
        <v>0</v>
      </c>
      <c r="F387" s="36">
        <f t="shared" si="20"/>
        <v>70.75</v>
      </c>
      <c r="G387" s="48">
        <f t="shared" si="21"/>
        <v>-0.0016932411457598606</v>
      </c>
      <c r="H387" s="28">
        <v>654.77</v>
      </c>
      <c r="I387" s="38">
        <f t="shared" si="22"/>
        <v>-0.0005342532665771893</v>
      </c>
      <c r="J387" s="29">
        <v>12728.4</v>
      </c>
      <c r="K387" s="44">
        <f t="shared" si="23"/>
        <v>-0.0007536504945832023</v>
      </c>
      <c r="L387" s="16"/>
    </row>
    <row r="388" spans="2:12" ht="12.75">
      <c r="B388" s="15"/>
      <c r="C388" s="29" t="s">
        <v>385</v>
      </c>
      <c r="D388" s="29">
        <v>69.94</v>
      </c>
      <c r="E388" s="42">
        <v>0</v>
      </c>
      <c r="F388" s="36">
        <f t="shared" si="20"/>
        <v>69.94</v>
      </c>
      <c r="G388" s="48">
        <f t="shared" si="21"/>
        <v>-0.011448763250883398</v>
      </c>
      <c r="H388" s="28">
        <v>656.47</v>
      </c>
      <c r="I388" s="38">
        <f t="shared" si="22"/>
        <v>0.0025963315362647066</v>
      </c>
      <c r="J388" s="29">
        <v>12760.9</v>
      </c>
      <c r="K388" s="44">
        <f t="shared" si="23"/>
        <v>0.0025533452751327346</v>
      </c>
      <c r="L388" s="16"/>
    </row>
    <row r="389" spans="2:12" ht="12.75">
      <c r="B389" s="15"/>
      <c r="C389" s="29" t="s">
        <v>386</v>
      </c>
      <c r="D389" s="29">
        <v>68.5</v>
      </c>
      <c r="E389" s="42">
        <v>0</v>
      </c>
      <c r="F389" s="36">
        <f t="shared" si="20"/>
        <v>68.5</v>
      </c>
      <c r="G389" s="48">
        <f t="shared" si="21"/>
        <v>-0.020589076351158142</v>
      </c>
      <c r="H389" s="28">
        <v>654.05</v>
      </c>
      <c r="I389" s="38">
        <f t="shared" si="22"/>
        <v>-0.003686383231526258</v>
      </c>
      <c r="J389" s="29">
        <v>12757.8</v>
      </c>
      <c r="K389" s="44">
        <f t="shared" si="23"/>
        <v>-0.00024292957393290404</v>
      </c>
      <c r="L389" s="16"/>
    </row>
    <row r="390" spans="2:12" ht="12.75">
      <c r="B390" s="15"/>
      <c r="C390" s="29" t="s">
        <v>387</v>
      </c>
      <c r="D390" s="29">
        <v>71.69</v>
      </c>
      <c r="E390" s="42">
        <v>0</v>
      </c>
      <c r="F390" s="36">
        <f t="shared" si="20"/>
        <v>71.69</v>
      </c>
      <c r="G390" s="48">
        <f t="shared" si="21"/>
        <v>0.04656934306569349</v>
      </c>
      <c r="H390" s="28">
        <v>657.68</v>
      </c>
      <c r="I390" s="38">
        <f t="shared" si="22"/>
        <v>0.0055500344010397384</v>
      </c>
      <c r="J390" s="29">
        <v>12824.1</v>
      </c>
      <c r="K390" s="44">
        <f t="shared" si="23"/>
        <v>0.0051968207684711665</v>
      </c>
      <c r="L390" s="16"/>
    </row>
    <row r="391" spans="2:12" ht="12.75">
      <c r="B391" s="15"/>
      <c r="C391" s="29" t="s">
        <v>388</v>
      </c>
      <c r="D391" s="29">
        <v>70.62</v>
      </c>
      <c r="E391" s="42">
        <v>0</v>
      </c>
      <c r="F391" s="36">
        <f aca="true" t="shared" si="24" ref="F391:F454">D391+E391</f>
        <v>70.62</v>
      </c>
      <c r="G391" s="48">
        <f t="shared" si="21"/>
        <v>-0.01492537313432829</v>
      </c>
      <c r="H391" s="28">
        <v>655.79</v>
      </c>
      <c r="I391" s="38">
        <f t="shared" si="22"/>
        <v>-0.002873737988079328</v>
      </c>
      <c r="J391" s="29">
        <v>12804.7</v>
      </c>
      <c r="K391" s="44">
        <f t="shared" si="23"/>
        <v>-0.001512776725072329</v>
      </c>
      <c r="L391" s="16"/>
    </row>
    <row r="392" spans="2:12" ht="12.75">
      <c r="B392" s="15"/>
      <c r="C392" s="29" t="s">
        <v>389</v>
      </c>
      <c r="D392" s="29">
        <v>73</v>
      </c>
      <c r="E392" s="42">
        <v>0</v>
      </c>
      <c r="F392" s="36">
        <f t="shared" si="24"/>
        <v>73</v>
      </c>
      <c r="G392" s="48">
        <f aca="true" t="shared" si="25" ref="G392:G455">F392/F391-1</f>
        <v>0.03370150099122049</v>
      </c>
      <c r="H392" s="28">
        <v>653.64</v>
      </c>
      <c r="I392" s="38">
        <f aca="true" t="shared" si="26" ref="I392:I455">H392/H391-1</f>
        <v>-0.0032784885405388042</v>
      </c>
      <c r="J392" s="29">
        <v>12754.3</v>
      </c>
      <c r="K392" s="44">
        <f aca="true" t="shared" si="27" ref="K392:K455">J392/J391-1</f>
        <v>-0.003936054729903993</v>
      </c>
      <c r="L392" s="16"/>
    </row>
    <row r="393" spans="2:12" ht="12.75">
      <c r="B393" s="15"/>
      <c r="C393" s="29" t="s">
        <v>390</v>
      </c>
      <c r="D393" s="29">
        <v>73</v>
      </c>
      <c r="E393" s="42">
        <v>0</v>
      </c>
      <c r="F393" s="36">
        <f t="shared" si="24"/>
        <v>73</v>
      </c>
      <c r="G393" s="48">
        <f t="shared" si="25"/>
        <v>0</v>
      </c>
      <c r="H393" s="28">
        <v>654.9</v>
      </c>
      <c r="I393" s="38">
        <f t="shared" si="26"/>
        <v>0.0019276666054708347</v>
      </c>
      <c r="J393" s="29">
        <v>12816</v>
      </c>
      <c r="K393" s="44">
        <f t="shared" si="27"/>
        <v>0.004837584187293853</v>
      </c>
      <c r="L393" s="16"/>
    </row>
    <row r="394" spans="2:12" ht="12.75">
      <c r="B394" s="15"/>
      <c r="C394" s="29" t="s">
        <v>391</v>
      </c>
      <c r="D394" s="29">
        <v>73.31</v>
      </c>
      <c r="E394" s="42">
        <v>0</v>
      </c>
      <c r="F394" s="36">
        <f t="shared" si="24"/>
        <v>73.31</v>
      </c>
      <c r="G394" s="48">
        <f t="shared" si="25"/>
        <v>0.004246575342465864</v>
      </c>
      <c r="H394" s="28">
        <v>660.75</v>
      </c>
      <c r="I394" s="38">
        <f t="shared" si="26"/>
        <v>0.008932661475034465</v>
      </c>
      <c r="J394" s="29">
        <v>12919.8</v>
      </c>
      <c r="K394" s="44">
        <f t="shared" si="27"/>
        <v>0.008099250936329572</v>
      </c>
      <c r="L394" s="16"/>
    </row>
    <row r="395" spans="2:12" ht="12.75">
      <c r="B395" s="15"/>
      <c r="C395" s="29" t="s">
        <v>392</v>
      </c>
      <c r="D395" s="29">
        <v>71.87</v>
      </c>
      <c r="E395" s="42">
        <v>0</v>
      </c>
      <c r="F395" s="36">
        <f t="shared" si="24"/>
        <v>71.87</v>
      </c>
      <c r="G395" s="48">
        <f t="shared" si="25"/>
        <v>-0.019642613558859656</v>
      </c>
      <c r="H395" s="28">
        <v>663.12</v>
      </c>
      <c r="I395" s="38">
        <f t="shared" si="26"/>
        <v>0.003586833144154422</v>
      </c>
      <c r="J395" s="29">
        <v>12986.3</v>
      </c>
      <c r="K395" s="44">
        <f t="shared" si="27"/>
        <v>0.005147138500595894</v>
      </c>
      <c r="L395" s="16"/>
    </row>
    <row r="396" spans="2:12" ht="12.75">
      <c r="B396" s="15"/>
      <c r="C396" s="29" t="s">
        <v>393</v>
      </c>
      <c r="D396" s="29">
        <v>71.19</v>
      </c>
      <c r="E396" s="42">
        <v>0</v>
      </c>
      <c r="F396" s="36">
        <f t="shared" si="24"/>
        <v>71.19</v>
      </c>
      <c r="G396" s="48">
        <f t="shared" si="25"/>
        <v>-0.009461527758452881</v>
      </c>
      <c r="H396" s="28">
        <v>658.57</v>
      </c>
      <c r="I396" s="38">
        <f t="shared" si="26"/>
        <v>-0.0068615031970080675</v>
      </c>
      <c r="J396" s="29">
        <v>12870.9</v>
      </c>
      <c r="K396" s="44">
        <f t="shared" si="27"/>
        <v>-0.008886287857203357</v>
      </c>
      <c r="L396" s="16"/>
    </row>
    <row r="397" spans="2:12" ht="12.75">
      <c r="B397" s="15"/>
      <c r="C397" s="29" t="s">
        <v>394</v>
      </c>
      <c r="D397" s="29">
        <v>70.81</v>
      </c>
      <c r="E397" s="42">
        <v>0</v>
      </c>
      <c r="F397" s="36">
        <f t="shared" si="24"/>
        <v>70.81</v>
      </c>
      <c r="G397" s="48">
        <f t="shared" si="25"/>
        <v>-0.005337828346677842</v>
      </c>
      <c r="H397" s="28">
        <v>647.27</v>
      </c>
      <c r="I397" s="38">
        <f t="shared" si="26"/>
        <v>-0.01715838862991037</v>
      </c>
      <c r="J397" s="29">
        <v>12600.8</v>
      </c>
      <c r="K397" s="44">
        <f t="shared" si="27"/>
        <v>-0.020985323481652385</v>
      </c>
      <c r="L397" s="16"/>
    </row>
    <row r="398" spans="2:12" ht="12.75">
      <c r="B398" s="15"/>
      <c r="C398" s="29" t="s">
        <v>395</v>
      </c>
      <c r="D398" s="29">
        <v>72.19</v>
      </c>
      <c r="E398" s="42">
        <v>0</v>
      </c>
      <c r="F398" s="36">
        <f t="shared" si="24"/>
        <v>72.19</v>
      </c>
      <c r="G398" s="48">
        <f t="shared" si="25"/>
        <v>0.019488772772207286</v>
      </c>
      <c r="H398" s="28">
        <v>647.48</v>
      </c>
      <c r="I398" s="38">
        <f t="shared" si="26"/>
        <v>0.00032443956926786477</v>
      </c>
      <c r="J398" s="29">
        <v>12642.7</v>
      </c>
      <c r="K398" s="44">
        <f t="shared" si="27"/>
        <v>0.0033251857024951814</v>
      </c>
      <c r="L398" s="16"/>
    </row>
    <row r="399" spans="2:12" ht="12.75">
      <c r="B399" s="15"/>
      <c r="C399" s="29" t="s">
        <v>396</v>
      </c>
      <c r="D399" s="29">
        <v>71.75</v>
      </c>
      <c r="E399" s="42">
        <v>0</v>
      </c>
      <c r="F399" s="36">
        <f t="shared" si="24"/>
        <v>71.75</v>
      </c>
      <c r="G399" s="48">
        <f t="shared" si="25"/>
        <v>-0.006095027012051446</v>
      </c>
      <c r="H399" s="28">
        <v>641.78</v>
      </c>
      <c r="I399" s="38">
        <f t="shared" si="26"/>
        <v>-0.008803360721566733</v>
      </c>
      <c r="J399" s="29">
        <v>12468.5</v>
      </c>
      <c r="K399" s="44">
        <f t="shared" si="27"/>
        <v>-0.013778702334153348</v>
      </c>
      <c r="L399" s="16"/>
    </row>
    <row r="400" spans="2:12" ht="12.75">
      <c r="B400" s="15"/>
      <c r="C400" s="29" t="s">
        <v>397</v>
      </c>
      <c r="D400" s="29">
        <v>71</v>
      </c>
      <c r="E400" s="42">
        <v>0</v>
      </c>
      <c r="F400" s="36">
        <f t="shared" si="24"/>
        <v>71</v>
      </c>
      <c r="G400" s="48">
        <f t="shared" si="25"/>
        <v>-0.010452961672473893</v>
      </c>
      <c r="H400" s="28">
        <v>638.87</v>
      </c>
      <c r="I400" s="38">
        <f t="shared" si="26"/>
        <v>-0.0045342640780329235</v>
      </c>
      <c r="J400" s="29">
        <v>12432.6</v>
      </c>
      <c r="K400" s="44">
        <f t="shared" si="27"/>
        <v>-0.002879255724425489</v>
      </c>
      <c r="L400" s="16"/>
    </row>
    <row r="401" spans="2:12" ht="12.75">
      <c r="B401" s="15"/>
      <c r="C401" s="29" t="s">
        <v>398</v>
      </c>
      <c r="D401" s="29">
        <v>69.75</v>
      </c>
      <c r="E401" s="42">
        <v>0</v>
      </c>
      <c r="F401" s="36">
        <f t="shared" si="24"/>
        <v>69.75</v>
      </c>
      <c r="G401" s="48">
        <f t="shared" si="25"/>
        <v>-0.017605633802816878</v>
      </c>
      <c r="H401" s="28">
        <v>635.9</v>
      </c>
      <c r="I401" s="38">
        <f t="shared" si="26"/>
        <v>-0.004648833095935001</v>
      </c>
      <c r="J401" s="29">
        <v>12322.2</v>
      </c>
      <c r="K401" s="44">
        <f t="shared" si="27"/>
        <v>-0.008879880314656585</v>
      </c>
      <c r="L401" s="16"/>
    </row>
    <row r="402" spans="2:12" ht="12.75">
      <c r="B402" s="15"/>
      <c r="C402" s="29" t="s">
        <v>399</v>
      </c>
      <c r="D402" s="29">
        <v>72.12</v>
      </c>
      <c r="E402" s="42">
        <v>0</v>
      </c>
      <c r="F402" s="36">
        <f t="shared" si="24"/>
        <v>72.12</v>
      </c>
      <c r="G402" s="48">
        <f t="shared" si="25"/>
        <v>0.033978494623655875</v>
      </c>
      <c r="H402" s="28">
        <v>640.69</v>
      </c>
      <c r="I402" s="38">
        <f t="shared" si="26"/>
        <v>0.00753263091681089</v>
      </c>
      <c r="J402" s="29">
        <v>12450.4</v>
      </c>
      <c r="K402" s="44">
        <f t="shared" si="27"/>
        <v>0.010403986301147361</v>
      </c>
      <c r="L402" s="16"/>
    </row>
    <row r="403" spans="2:12" ht="12.75">
      <c r="B403" s="15"/>
      <c r="C403" s="29" t="s">
        <v>400</v>
      </c>
      <c r="D403" s="29">
        <v>72.81</v>
      </c>
      <c r="E403" s="42">
        <v>0</v>
      </c>
      <c r="F403" s="36">
        <f t="shared" si="24"/>
        <v>72.81</v>
      </c>
      <c r="G403" s="48">
        <f t="shared" si="25"/>
        <v>0.009567387687188011</v>
      </c>
      <c r="H403" s="28">
        <v>640.4</v>
      </c>
      <c r="I403" s="38">
        <f t="shared" si="26"/>
        <v>-0.00045263700073372437</v>
      </c>
      <c r="J403" s="29">
        <v>12470.3</v>
      </c>
      <c r="K403" s="44">
        <f t="shared" si="27"/>
        <v>0.001598342221936555</v>
      </c>
      <c r="L403" s="16"/>
    </row>
    <row r="404" spans="2:12" ht="12.75">
      <c r="B404" s="15"/>
      <c r="C404" s="29" t="s">
        <v>401</v>
      </c>
      <c r="D404" s="29">
        <v>72.81</v>
      </c>
      <c r="E404" s="42">
        <v>0</v>
      </c>
      <c r="F404" s="36">
        <f t="shared" si="24"/>
        <v>72.81</v>
      </c>
      <c r="G404" s="48">
        <f t="shared" si="25"/>
        <v>0</v>
      </c>
      <c r="H404" s="28">
        <v>630.81</v>
      </c>
      <c r="I404" s="38">
        <f t="shared" si="26"/>
        <v>-0.014975015615240506</v>
      </c>
      <c r="J404" s="29">
        <v>12261.9</v>
      </c>
      <c r="K404" s="44">
        <f t="shared" si="27"/>
        <v>-0.01671170701586966</v>
      </c>
      <c r="L404" s="16"/>
    </row>
    <row r="405" spans="2:12" ht="12.75">
      <c r="B405" s="15"/>
      <c r="C405" s="29" t="s">
        <v>402</v>
      </c>
      <c r="D405" s="29">
        <v>72.12</v>
      </c>
      <c r="E405" s="42">
        <v>0</v>
      </c>
      <c r="F405" s="36">
        <f t="shared" si="24"/>
        <v>72.12</v>
      </c>
      <c r="G405" s="48">
        <f t="shared" si="25"/>
        <v>-0.009476720230737534</v>
      </c>
      <c r="H405" s="28">
        <v>626.07</v>
      </c>
      <c r="I405" s="38">
        <f t="shared" si="26"/>
        <v>-0.0075141484757690336</v>
      </c>
      <c r="J405" s="29">
        <v>12176.1</v>
      </c>
      <c r="K405" s="44">
        <f t="shared" si="27"/>
        <v>-0.0069972842707899385</v>
      </c>
      <c r="L405" s="16"/>
    </row>
    <row r="406" spans="2:12" ht="12.75">
      <c r="B406" s="15"/>
      <c r="C406" s="29" t="s">
        <v>403</v>
      </c>
      <c r="D406" s="29">
        <v>72.94</v>
      </c>
      <c r="E406" s="42">
        <v>0</v>
      </c>
      <c r="F406" s="36">
        <f t="shared" si="24"/>
        <v>72.94</v>
      </c>
      <c r="G406" s="48">
        <f t="shared" si="25"/>
        <v>0.01136993899057126</v>
      </c>
      <c r="H406" s="28">
        <v>625.34</v>
      </c>
      <c r="I406" s="38">
        <f t="shared" si="26"/>
        <v>-0.0011660038014918994</v>
      </c>
      <c r="J406" s="29">
        <v>12159.4</v>
      </c>
      <c r="K406" s="44">
        <f t="shared" si="27"/>
        <v>-0.0013715393270423704</v>
      </c>
      <c r="L406" s="16"/>
    </row>
    <row r="407" spans="2:12" ht="12.75">
      <c r="B407" s="15"/>
      <c r="C407" s="29" t="s">
        <v>404</v>
      </c>
      <c r="D407" s="29">
        <v>71.69</v>
      </c>
      <c r="E407" s="42">
        <v>0</v>
      </c>
      <c r="F407" s="36">
        <f t="shared" si="24"/>
        <v>71.69</v>
      </c>
      <c r="G407" s="48">
        <f t="shared" si="25"/>
        <v>-0.017137373183438442</v>
      </c>
      <c r="H407" s="28">
        <v>622.4</v>
      </c>
      <c r="I407" s="38">
        <f t="shared" si="26"/>
        <v>-0.004701442415326107</v>
      </c>
      <c r="J407" s="29">
        <v>12058.8</v>
      </c>
      <c r="K407" s="44">
        <f t="shared" si="27"/>
        <v>-0.008273434544467717</v>
      </c>
      <c r="L407" s="16"/>
    </row>
    <row r="408" spans="2:12" ht="12.75">
      <c r="B408" s="15"/>
      <c r="C408" s="29" t="s">
        <v>405</v>
      </c>
      <c r="D408" s="29">
        <v>71.5</v>
      </c>
      <c r="E408" s="42">
        <v>0</v>
      </c>
      <c r="F408" s="36">
        <f t="shared" si="24"/>
        <v>71.5</v>
      </c>
      <c r="G408" s="48">
        <f t="shared" si="25"/>
        <v>-0.0026502999023573226</v>
      </c>
      <c r="H408" s="28">
        <v>614.46</v>
      </c>
      <c r="I408" s="38">
        <f t="shared" si="26"/>
        <v>-0.012757069408740218</v>
      </c>
      <c r="J408" s="29">
        <v>11882.9</v>
      </c>
      <c r="K408" s="44">
        <f t="shared" si="27"/>
        <v>-0.014586857730454095</v>
      </c>
      <c r="L408" s="16"/>
    </row>
    <row r="409" spans="2:12" ht="12.75">
      <c r="B409" s="15"/>
      <c r="C409" s="29" t="s">
        <v>406</v>
      </c>
      <c r="D409" s="29">
        <v>74</v>
      </c>
      <c r="E409" s="42">
        <v>0</v>
      </c>
      <c r="F409" s="36">
        <f t="shared" si="24"/>
        <v>74</v>
      </c>
      <c r="G409" s="48">
        <f t="shared" si="25"/>
        <v>0.034965034965035</v>
      </c>
      <c r="H409" s="28">
        <v>617.39</v>
      </c>
      <c r="I409" s="38">
        <f t="shared" si="26"/>
        <v>0.004768414542850596</v>
      </c>
      <c r="J409" s="29">
        <v>11960.5</v>
      </c>
      <c r="K409" s="44">
        <f t="shared" si="27"/>
        <v>0.00653039241262654</v>
      </c>
      <c r="L409" s="16"/>
    </row>
    <row r="410" spans="2:12" ht="12.75">
      <c r="B410" s="15"/>
      <c r="C410" s="29" t="s">
        <v>407</v>
      </c>
      <c r="D410" s="29">
        <v>73.87</v>
      </c>
      <c r="E410" s="42">
        <v>0</v>
      </c>
      <c r="F410" s="36">
        <f t="shared" si="24"/>
        <v>73.87</v>
      </c>
      <c r="G410" s="48">
        <f t="shared" si="25"/>
        <v>-0.0017567567567566833</v>
      </c>
      <c r="H410" s="28">
        <v>611.04</v>
      </c>
      <c r="I410" s="38">
        <f t="shared" si="26"/>
        <v>-0.01028523299697115</v>
      </c>
      <c r="J410" s="29">
        <v>11833.6</v>
      </c>
      <c r="K410" s="44">
        <f t="shared" si="27"/>
        <v>-0.010609924334266885</v>
      </c>
      <c r="L410" s="16"/>
    </row>
    <row r="411" spans="2:12" ht="12.75">
      <c r="B411" s="15"/>
      <c r="C411" s="29" t="s">
        <v>408</v>
      </c>
      <c r="D411" s="29">
        <v>71.06</v>
      </c>
      <c r="E411" s="42">
        <v>0</v>
      </c>
      <c r="F411" s="36">
        <f t="shared" si="24"/>
        <v>71.06</v>
      </c>
      <c r="G411" s="48">
        <f t="shared" si="25"/>
        <v>-0.03803979964803039</v>
      </c>
      <c r="H411" s="28">
        <v>610.46</v>
      </c>
      <c r="I411" s="38">
        <f t="shared" si="26"/>
        <v>-0.0009492013616129169</v>
      </c>
      <c r="J411" s="29">
        <v>11799</v>
      </c>
      <c r="K411" s="44">
        <f t="shared" si="27"/>
        <v>-0.0029238777717685016</v>
      </c>
      <c r="L411" s="16"/>
    </row>
    <row r="412" spans="2:12" ht="12.75">
      <c r="B412" s="15"/>
      <c r="C412" s="29" t="s">
        <v>409</v>
      </c>
      <c r="D412" s="29">
        <v>70.56</v>
      </c>
      <c r="E412" s="42">
        <v>0</v>
      </c>
      <c r="F412" s="36">
        <f t="shared" si="24"/>
        <v>70.56</v>
      </c>
      <c r="G412" s="48">
        <f t="shared" si="25"/>
        <v>-0.00703630734590488</v>
      </c>
      <c r="H412" s="28">
        <v>603.37</v>
      </c>
      <c r="I412" s="38">
        <f t="shared" si="26"/>
        <v>-0.011614192576090199</v>
      </c>
      <c r="J412" s="29">
        <v>11664.2</v>
      </c>
      <c r="K412" s="44">
        <f t="shared" si="27"/>
        <v>-0.011424697008221019</v>
      </c>
      <c r="L412" s="16"/>
    </row>
    <row r="413" spans="2:12" ht="12.75">
      <c r="B413" s="15"/>
      <c r="C413" s="29" t="s">
        <v>410</v>
      </c>
      <c r="D413" s="29">
        <v>72.69</v>
      </c>
      <c r="E413" s="35">
        <v>0.35</v>
      </c>
      <c r="F413" s="36">
        <f t="shared" si="24"/>
        <v>73.03999999999999</v>
      </c>
      <c r="G413" s="48">
        <f t="shared" si="25"/>
        <v>0.03514739229024921</v>
      </c>
      <c r="H413" s="28">
        <v>610.22</v>
      </c>
      <c r="I413" s="38">
        <f t="shared" si="26"/>
        <v>0.01135290120489918</v>
      </c>
      <c r="J413" s="29">
        <v>11849.7</v>
      </c>
      <c r="K413" s="44">
        <f t="shared" si="27"/>
        <v>0.01590336242519852</v>
      </c>
      <c r="L413" s="16"/>
    </row>
    <row r="414" spans="2:12" ht="12.75">
      <c r="B414" s="15"/>
      <c r="C414" s="29" t="s">
        <v>411</v>
      </c>
      <c r="D414" s="29">
        <v>72.37</v>
      </c>
      <c r="E414" s="42">
        <v>0</v>
      </c>
      <c r="F414" s="36">
        <f t="shared" si="24"/>
        <v>72.37</v>
      </c>
      <c r="G414" s="48">
        <f t="shared" si="25"/>
        <v>-0.009173055859802659</v>
      </c>
      <c r="H414" s="28">
        <v>610.63</v>
      </c>
      <c r="I414" s="38">
        <f t="shared" si="26"/>
        <v>0.0006718888269803269</v>
      </c>
      <c r="J414" s="29">
        <v>11825.1</v>
      </c>
      <c r="K414" s="44">
        <f t="shared" si="27"/>
        <v>-0.002076001924099402</v>
      </c>
      <c r="L414" s="16"/>
    </row>
    <row r="415" spans="2:12" ht="12.75">
      <c r="B415" s="15"/>
      <c r="C415" s="29" t="s">
        <v>412</v>
      </c>
      <c r="D415" s="29">
        <v>72.75</v>
      </c>
      <c r="E415" s="42">
        <v>0</v>
      </c>
      <c r="F415" s="36">
        <f t="shared" si="24"/>
        <v>72.75</v>
      </c>
      <c r="G415" s="48">
        <f t="shared" si="25"/>
        <v>0.005250794528119274</v>
      </c>
      <c r="H415" s="28">
        <v>621.38</v>
      </c>
      <c r="I415" s="38">
        <f t="shared" si="26"/>
        <v>0.01760476884529094</v>
      </c>
      <c r="J415" s="29">
        <v>12090.3</v>
      </c>
      <c r="K415" s="44">
        <f t="shared" si="27"/>
        <v>0.0224268716543623</v>
      </c>
      <c r="L415" s="16"/>
    </row>
    <row r="416" spans="2:12" ht="12.75">
      <c r="B416" s="15"/>
      <c r="C416" s="29" t="s">
        <v>413</v>
      </c>
      <c r="D416" s="29">
        <v>72</v>
      </c>
      <c r="E416" s="42">
        <v>0</v>
      </c>
      <c r="F416" s="36">
        <f t="shared" si="24"/>
        <v>72</v>
      </c>
      <c r="G416" s="48">
        <f t="shared" si="25"/>
        <v>-0.010309278350515427</v>
      </c>
      <c r="H416" s="28">
        <v>622.89</v>
      </c>
      <c r="I416" s="38">
        <f t="shared" si="26"/>
        <v>0.002430074994367315</v>
      </c>
      <c r="J416" s="29">
        <v>12105.2</v>
      </c>
      <c r="K416" s="44">
        <f t="shared" si="27"/>
        <v>0.0012323929100188646</v>
      </c>
      <c r="L416" s="16"/>
    </row>
    <row r="417" spans="2:12" ht="12.75">
      <c r="B417" s="15"/>
      <c r="C417" s="29" t="s">
        <v>414</v>
      </c>
      <c r="D417" s="29">
        <v>71.94</v>
      </c>
      <c r="E417" s="42">
        <v>0</v>
      </c>
      <c r="F417" s="36">
        <f t="shared" si="24"/>
        <v>71.94</v>
      </c>
      <c r="G417" s="48">
        <f t="shared" si="25"/>
        <v>-0.0008333333333333526</v>
      </c>
      <c r="H417" s="28">
        <v>628.71</v>
      </c>
      <c r="I417" s="38">
        <f t="shared" si="26"/>
        <v>0.009343543803882026</v>
      </c>
      <c r="J417" s="29">
        <v>12225.8</v>
      </c>
      <c r="K417" s="44">
        <f t="shared" si="27"/>
        <v>0.009962660674751156</v>
      </c>
      <c r="L417" s="16"/>
    </row>
    <row r="418" spans="2:12" ht="12.75">
      <c r="B418" s="15"/>
      <c r="C418" s="29" t="s">
        <v>415</v>
      </c>
      <c r="D418" s="29">
        <v>71.06</v>
      </c>
      <c r="E418" s="42">
        <v>0</v>
      </c>
      <c r="F418" s="36">
        <f t="shared" si="24"/>
        <v>71.06</v>
      </c>
      <c r="G418" s="48">
        <f t="shared" si="25"/>
        <v>-0.012232415902140636</v>
      </c>
      <c r="H418" s="28">
        <v>623.65</v>
      </c>
      <c r="I418" s="38">
        <f t="shared" si="26"/>
        <v>-0.008048225732054659</v>
      </c>
      <c r="J418" s="29">
        <v>12141.2</v>
      </c>
      <c r="K418" s="44">
        <f t="shared" si="27"/>
        <v>-0.006919792569811234</v>
      </c>
      <c r="L418" s="16"/>
    </row>
    <row r="419" spans="2:12" ht="12.75">
      <c r="B419" s="15"/>
      <c r="C419" s="29" t="s">
        <v>416</v>
      </c>
      <c r="D419" s="29">
        <v>72.37</v>
      </c>
      <c r="E419" s="42">
        <v>0</v>
      </c>
      <c r="F419" s="36">
        <f t="shared" si="24"/>
        <v>72.37</v>
      </c>
      <c r="G419" s="48">
        <f t="shared" si="25"/>
        <v>0.01843512524627089</v>
      </c>
      <c r="H419" s="28">
        <v>620.36</v>
      </c>
      <c r="I419" s="38">
        <f t="shared" si="26"/>
        <v>-0.005275394852882198</v>
      </c>
      <c r="J419" s="29">
        <v>12054.9</v>
      </c>
      <c r="K419" s="44">
        <f t="shared" si="27"/>
        <v>-0.007108028860409288</v>
      </c>
      <c r="L419" s="16"/>
    </row>
    <row r="420" spans="2:12" ht="12.75">
      <c r="B420" s="15"/>
      <c r="C420" s="29" t="s">
        <v>417</v>
      </c>
      <c r="D420" s="29">
        <v>72.19</v>
      </c>
      <c r="E420" s="42">
        <v>0</v>
      </c>
      <c r="F420" s="36">
        <f t="shared" si="24"/>
        <v>72.19</v>
      </c>
      <c r="G420" s="48">
        <f t="shared" si="25"/>
        <v>-0.002487218460688223</v>
      </c>
      <c r="H420" s="28">
        <v>626.09</v>
      </c>
      <c r="I420" s="38">
        <f t="shared" si="26"/>
        <v>0.009236572312850688</v>
      </c>
      <c r="J420" s="29">
        <v>12172.4</v>
      </c>
      <c r="K420" s="44">
        <f t="shared" si="27"/>
        <v>0.009747073804013295</v>
      </c>
      <c r="L420" s="16"/>
    </row>
    <row r="421" spans="2:12" ht="12.75">
      <c r="B421" s="15"/>
      <c r="C421" s="29" t="s">
        <v>418</v>
      </c>
      <c r="D421" s="29">
        <v>71.87</v>
      </c>
      <c r="E421" s="42">
        <v>0</v>
      </c>
      <c r="F421" s="36">
        <f t="shared" si="24"/>
        <v>71.87</v>
      </c>
      <c r="G421" s="48">
        <f t="shared" si="25"/>
        <v>-0.004432746917855557</v>
      </c>
      <c r="H421" s="28">
        <v>634.81</v>
      </c>
      <c r="I421" s="38">
        <f t="shared" si="26"/>
        <v>0.013927710073631472</v>
      </c>
      <c r="J421" s="29">
        <v>12377.1</v>
      </c>
      <c r="K421" s="44">
        <f t="shared" si="27"/>
        <v>0.016816732936807854</v>
      </c>
      <c r="L421" s="16"/>
    </row>
    <row r="422" spans="2:12" ht="12.75">
      <c r="B422" s="15"/>
      <c r="C422" s="29" t="s">
        <v>419</v>
      </c>
      <c r="D422" s="29">
        <v>71.87</v>
      </c>
      <c r="E422" s="42">
        <v>0</v>
      </c>
      <c r="F422" s="36">
        <f t="shared" si="24"/>
        <v>71.87</v>
      </c>
      <c r="G422" s="48">
        <f t="shared" si="25"/>
        <v>0</v>
      </c>
      <c r="H422" s="28">
        <v>633.88</v>
      </c>
      <c r="I422" s="38">
        <f t="shared" si="26"/>
        <v>-0.0014650052771694178</v>
      </c>
      <c r="J422" s="29">
        <v>12390.6</v>
      </c>
      <c r="K422" s="44">
        <f t="shared" si="27"/>
        <v>0.0010907239983517503</v>
      </c>
      <c r="L422" s="16"/>
    </row>
    <row r="423" spans="2:12" ht="12.75">
      <c r="B423" s="15"/>
      <c r="C423" s="29" t="s">
        <v>420</v>
      </c>
      <c r="D423" s="29">
        <v>70.69</v>
      </c>
      <c r="E423" s="42">
        <v>0</v>
      </c>
      <c r="F423" s="36">
        <f t="shared" si="24"/>
        <v>70.69</v>
      </c>
      <c r="G423" s="48">
        <f t="shared" si="25"/>
        <v>-0.01641853346319755</v>
      </c>
      <c r="H423" s="28">
        <v>639.96</v>
      </c>
      <c r="I423" s="38">
        <f t="shared" si="26"/>
        <v>0.009591720830441242</v>
      </c>
      <c r="J423" s="29">
        <v>12534.6</v>
      </c>
      <c r="K423" s="44">
        <f t="shared" si="27"/>
        <v>0.011621713234226005</v>
      </c>
      <c r="L423" s="16"/>
    </row>
    <row r="424" spans="2:12" ht="12.75">
      <c r="B424" s="15"/>
      <c r="C424" s="29" t="s">
        <v>421</v>
      </c>
      <c r="D424" s="29">
        <v>68.81</v>
      </c>
      <c r="E424" s="42">
        <v>0</v>
      </c>
      <c r="F424" s="36">
        <f t="shared" si="24"/>
        <v>68.81</v>
      </c>
      <c r="G424" s="48">
        <f t="shared" si="25"/>
        <v>-0.026594992219550084</v>
      </c>
      <c r="H424" s="28">
        <v>632.34</v>
      </c>
      <c r="I424" s="38">
        <f t="shared" si="26"/>
        <v>-0.011906994187136699</v>
      </c>
      <c r="J424" s="29">
        <v>12391.8</v>
      </c>
      <c r="K424" s="44">
        <f t="shared" si="27"/>
        <v>-0.011392465655066908</v>
      </c>
      <c r="L424" s="16"/>
    </row>
    <row r="425" spans="2:12" ht="12.75">
      <c r="B425" s="15"/>
      <c r="C425" s="29" t="s">
        <v>422</v>
      </c>
      <c r="D425" s="29">
        <v>67.75</v>
      </c>
      <c r="E425" s="42">
        <v>0</v>
      </c>
      <c r="F425" s="36">
        <f t="shared" si="24"/>
        <v>67.75</v>
      </c>
      <c r="G425" s="48">
        <f t="shared" si="25"/>
        <v>-0.015404737683476277</v>
      </c>
      <c r="H425" s="28">
        <v>625.71</v>
      </c>
      <c r="I425" s="38">
        <f t="shared" si="26"/>
        <v>-0.010484865736787197</v>
      </c>
      <c r="J425" s="29">
        <v>12276</v>
      </c>
      <c r="K425" s="44">
        <f t="shared" si="27"/>
        <v>-0.009344889362320141</v>
      </c>
      <c r="L425" s="16"/>
    </row>
    <row r="426" spans="2:12" ht="12.75">
      <c r="B426" s="15"/>
      <c r="C426" s="29" t="s">
        <v>423</v>
      </c>
      <c r="D426" s="29">
        <v>66.06</v>
      </c>
      <c r="E426" s="42">
        <v>0</v>
      </c>
      <c r="F426" s="36">
        <f t="shared" si="24"/>
        <v>66.06</v>
      </c>
      <c r="G426" s="48">
        <f t="shared" si="25"/>
        <v>-0.024944649446494438</v>
      </c>
      <c r="H426" s="28">
        <v>615.13</v>
      </c>
      <c r="I426" s="38">
        <f t="shared" si="26"/>
        <v>-0.016908791612727958</v>
      </c>
      <c r="J426" s="29">
        <v>12067.9</v>
      </c>
      <c r="K426" s="44">
        <f t="shared" si="27"/>
        <v>-0.016951775822743542</v>
      </c>
      <c r="L426" s="16"/>
    </row>
    <row r="427" spans="2:12" ht="12.75">
      <c r="B427" s="15"/>
      <c r="C427" s="29" t="s">
        <v>424</v>
      </c>
      <c r="D427" s="29">
        <v>63.37</v>
      </c>
      <c r="E427" s="42">
        <v>0</v>
      </c>
      <c r="F427" s="36">
        <f t="shared" si="24"/>
        <v>63.37</v>
      </c>
      <c r="G427" s="48">
        <f t="shared" si="25"/>
        <v>-0.040720557069330976</v>
      </c>
      <c r="H427" s="28">
        <v>612.33</v>
      </c>
      <c r="I427" s="38">
        <f t="shared" si="26"/>
        <v>-0.004551883341732621</v>
      </c>
      <c r="J427" s="29">
        <v>12053.2</v>
      </c>
      <c r="K427" s="44">
        <f t="shared" si="27"/>
        <v>-0.0012181075414943177</v>
      </c>
      <c r="L427" s="16"/>
    </row>
    <row r="428" spans="2:12" ht="12.75">
      <c r="B428" s="15"/>
      <c r="C428" s="29" t="s">
        <v>425</v>
      </c>
      <c r="D428" s="29">
        <v>65.25</v>
      </c>
      <c r="E428" s="42">
        <v>0</v>
      </c>
      <c r="F428" s="36">
        <f t="shared" si="24"/>
        <v>65.25</v>
      </c>
      <c r="G428" s="48">
        <f t="shared" si="25"/>
        <v>0.02966703487454625</v>
      </c>
      <c r="H428" s="28">
        <v>617.29</v>
      </c>
      <c r="I428" s="38">
        <f t="shared" si="26"/>
        <v>0.008100207404504012</v>
      </c>
      <c r="J428" s="29">
        <v>12130.9</v>
      </c>
      <c r="K428" s="44">
        <f t="shared" si="27"/>
        <v>0.006446420867487479</v>
      </c>
      <c r="L428" s="16"/>
    </row>
    <row r="429" spans="2:12" ht="12.75">
      <c r="B429" s="15"/>
      <c r="C429" s="29" t="s">
        <v>426</v>
      </c>
      <c r="D429" s="29">
        <v>64.81</v>
      </c>
      <c r="E429" s="42">
        <v>0</v>
      </c>
      <c r="F429" s="36">
        <f t="shared" si="24"/>
        <v>64.81</v>
      </c>
      <c r="G429" s="48">
        <f t="shared" si="25"/>
        <v>-0.006743295019157047</v>
      </c>
      <c r="H429" s="28">
        <v>611.33</v>
      </c>
      <c r="I429" s="38">
        <f t="shared" si="26"/>
        <v>-0.009655105379967166</v>
      </c>
      <c r="J429" s="29">
        <v>12023.5</v>
      </c>
      <c r="K429" s="44">
        <f t="shared" si="27"/>
        <v>-0.008853423900947122</v>
      </c>
      <c r="L429" s="16"/>
    </row>
    <row r="430" spans="2:12" ht="12.75">
      <c r="B430" s="15"/>
      <c r="C430" s="29" t="s">
        <v>427</v>
      </c>
      <c r="D430" s="29">
        <v>66.12</v>
      </c>
      <c r="E430" s="42">
        <v>0</v>
      </c>
      <c r="F430" s="36">
        <f t="shared" si="24"/>
        <v>66.12</v>
      </c>
      <c r="G430" s="48">
        <f t="shared" si="25"/>
        <v>0.0202129301033791</v>
      </c>
      <c r="H430" s="28">
        <v>625.89</v>
      </c>
      <c r="I430" s="38">
        <f t="shared" si="26"/>
        <v>0.023816923756399877</v>
      </c>
      <c r="J430" s="29">
        <v>12350.5</v>
      </c>
      <c r="K430" s="44">
        <f t="shared" si="27"/>
        <v>0.027196739718052143</v>
      </c>
      <c r="L430" s="16"/>
    </row>
    <row r="431" spans="2:12" ht="12.75">
      <c r="B431" s="15"/>
      <c r="C431" s="29" t="s">
        <v>428</v>
      </c>
      <c r="D431" s="29">
        <v>64.75</v>
      </c>
      <c r="E431" s="42">
        <v>0</v>
      </c>
      <c r="F431" s="36">
        <f t="shared" si="24"/>
        <v>64.75</v>
      </c>
      <c r="G431" s="48">
        <f t="shared" si="25"/>
        <v>-0.02071990320629169</v>
      </c>
      <c r="H431" s="28">
        <v>623.71</v>
      </c>
      <c r="I431" s="38">
        <f t="shared" si="26"/>
        <v>-0.003483040150825123</v>
      </c>
      <c r="J431" s="29">
        <v>12309.3</v>
      </c>
      <c r="K431" s="44">
        <f t="shared" si="27"/>
        <v>-0.0033358973320918306</v>
      </c>
      <c r="L431" s="16"/>
    </row>
    <row r="432" spans="2:12" ht="12.75">
      <c r="B432" s="15"/>
      <c r="C432" s="29" t="s">
        <v>429</v>
      </c>
      <c r="D432" s="29">
        <v>64.19</v>
      </c>
      <c r="E432" s="42">
        <v>0</v>
      </c>
      <c r="F432" s="36">
        <f t="shared" si="24"/>
        <v>64.19</v>
      </c>
      <c r="G432" s="48">
        <f t="shared" si="25"/>
        <v>-0.008648648648648671</v>
      </c>
      <c r="H432" s="28">
        <v>621.87</v>
      </c>
      <c r="I432" s="38">
        <f t="shared" si="26"/>
        <v>-0.0029500889836623356</v>
      </c>
      <c r="J432" s="29">
        <v>12256.8</v>
      </c>
      <c r="K432" s="44">
        <f t="shared" si="27"/>
        <v>-0.004265067875508732</v>
      </c>
      <c r="L432" s="16"/>
    </row>
    <row r="433" spans="2:12" ht="12.75">
      <c r="B433" s="15"/>
      <c r="C433" s="29" t="s">
        <v>430</v>
      </c>
      <c r="D433" s="29">
        <v>64.81</v>
      </c>
      <c r="E433" s="42">
        <v>0</v>
      </c>
      <c r="F433" s="36">
        <f t="shared" si="24"/>
        <v>64.81</v>
      </c>
      <c r="G433" s="48">
        <f t="shared" si="25"/>
        <v>0.00965882536220608</v>
      </c>
      <c r="H433" s="28">
        <v>621.99</v>
      </c>
      <c r="I433" s="38">
        <f t="shared" si="26"/>
        <v>0.0001929663756090605</v>
      </c>
      <c r="J433" s="29">
        <v>12306.4</v>
      </c>
      <c r="K433" s="44">
        <f t="shared" si="27"/>
        <v>0.004046733241955591</v>
      </c>
      <c r="L433" s="16"/>
    </row>
    <row r="434" spans="2:12" ht="12.75">
      <c r="B434" s="15"/>
      <c r="C434" s="29" t="s">
        <v>431</v>
      </c>
      <c r="D434" s="29">
        <v>65.75</v>
      </c>
      <c r="E434" s="42">
        <v>0</v>
      </c>
      <c r="F434" s="36">
        <f t="shared" si="24"/>
        <v>65.75</v>
      </c>
      <c r="G434" s="48">
        <f t="shared" si="25"/>
        <v>0.014503934577997146</v>
      </c>
      <c r="H434" s="28">
        <v>622.9</v>
      </c>
      <c r="I434" s="38">
        <f t="shared" si="26"/>
        <v>0.0014630460296789494</v>
      </c>
      <c r="J434" s="29">
        <v>12352.8</v>
      </c>
      <c r="K434" s="44">
        <f t="shared" si="27"/>
        <v>0.0037703958915686897</v>
      </c>
      <c r="L434" s="16"/>
    </row>
    <row r="435" spans="2:12" ht="12.75">
      <c r="B435" s="15"/>
      <c r="C435" s="29" t="s">
        <v>432</v>
      </c>
      <c r="D435" s="29">
        <v>68.5</v>
      </c>
      <c r="E435" s="42">
        <v>0</v>
      </c>
      <c r="F435" s="36">
        <f t="shared" si="24"/>
        <v>68.5</v>
      </c>
      <c r="G435" s="48">
        <f t="shared" si="25"/>
        <v>0.041825095057034245</v>
      </c>
      <c r="H435" s="28">
        <v>620.81</v>
      </c>
      <c r="I435" s="38">
        <f t="shared" si="26"/>
        <v>-0.0033552737196982374</v>
      </c>
      <c r="J435" s="29">
        <v>12272.4</v>
      </c>
      <c r="K435" s="44">
        <f t="shared" si="27"/>
        <v>-0.00650864581309496</v>
      </c>
      <c r="L435" s="16"/>
    </row>
    <row r="436" spans="2:12" ht="12.75">
      <c r="B436" s="15"/>
      <c r="C436" s="29" t="s">
        <v>433</v>
      </c>
      <c r="D436" s="29">
        <v>66.12</v>
      </c>
      <c r="E436" s="42">
        <v>0</v>
      </c>
      <c r="F436" s="36">
        <f t="shared" si="24"/>
        <v>66.12</v>
      </c>
      <c r="G436" s="48">
        <f t="shared" si="25"/>
        <v>-0.034744525547445226</v>
      </c>
      <c r="H436" s="28">
        <v>615.11</v>
      </c>
      <c r="I436" s="38">
        <f t="shared" si="26"/>
        <v>-0.00918155313219815</v>
      </c>
      <c r="J436" s="29">
        <v>12208.4</v>
      </c>
      <c r="K436" s="44">
        <f t="shared" si="27"/>
        <v>-0.005214953880251616</v>
      </c>
      <c r="L436" s="16"/>
    </row>
    <row r="437" spans="2:12" ht="12.75">
      <c r="B437" s="15"/>
      <c r="C437" s="29" t="s">
        <v>434</v>
      </c>
      <c r="D437" s="29">
        <v>62.12</v>
      </c>
      <c r="E437" s="42">
        <v>0</v>
      </c>
      <c r="F437" s="36">
        <f t="shared" si="24"/>
        <v>62.12</v>
      </c>
      <c r="G437" s="48">
        <f t="shared" si="25"/>
        <v>-0.06049606775559602</v>
      </c>
      <c r="H437" s="28">
        <v>608.47</v>
      </c>
      <c r="I437" s="38">
        <f t="shared" si="26"/>
        <v>-0.010794817187169792</v>
      </c>
      <c r="J437" s="29">
        <v>12063.6</v>
      </c>
      <c r="K437" s="44">
        <f t="shared" si="27"/>
        <v>-0.01186068608499058</v>
      </c>
      <c r="L437" s="16"/>
    </row>
    <row r="438" spans="2:12" ht="12.75">
      <c r="B438" s="15"/>
      <c r="C438" s="29" t="s">
        <v>435</v>
      </c>
      <c r="D438" s="29">
        <v>61.44</v>
      </c>
      <c r="E438" s="42">
        <v>0</v>
      </c>
      <c r="F438" s="36">
        <f t="shared" si="24"/>
        <v>61.44</v>
      </c>
      <c r="G438" s="48">
        <f t="shared" si="25"/>
        <v>-0.010946555054732743</v>
      </c>
      <c r="H438" s="28">
        <v>607.32</v>
      </c>
      <c r="I438" s="38">
        <f t="shared" si="26"/>
        <v>-0.001889986359228879</v>
      </c>
      <c r="J438" s="29">
        <v>12041</v>
      </c>
      <c r="K438" s="44">
        <f t="shared" si="27"/>
        <v>-0.001873404290593239</v>
      </c>
      <c r="L438" s="16"/>
    </row>
    <row r="439" spans="2:12" ht="12.75">
      <c r="B439" s="15"/>
      <c r="C439" s="29" t="s">
        <v>436</v>
      </c>
      <c r="D439" s="29">
        <v>62.06</v>
      </c>
      <c r="E439" s="42">
        <v>0</v>
      </c>
      <c r="F439" s="36">
        <f t="shared" si="24"/>
        <v>62.06</v>
      </c>
      <c r="G439" s="48">
        <f t="shared" si="25"/>
        <v>0.010091145833333481</v>
      </c>
      <c r="H439" s="28">
        <v>613.1</v>
      </c>
      <c r="I439" s="38">
        <f t="shared" si="26"/>
        <v>0.009517223210169234</v>
      </c>
      <c r="J439" s="29">
        <v>12182.6</v>
      </c>
      <c r="K439" s="44">
        <f t="shared" si="27"/>
        <v>0.011759820612905925</v>
      </c>
      <c r="L439" s="16"/>
    </row>
    <row r="440" spans="2:12" ht="12.75">
      <c r="B440" s="15"/>
      <c r="C440" s="29" t="s">
        <v>437</v>
      </c>
      <c r="D440" s="29">
        <v>61.69</v>
      </c>
      <c r="E440" s="42">
        <v>0</v>
      </c>
      <c r="F440" s="36">
        <f t="shared" si="24"/>
        <v>61.69</v>
      </c>
      <c r="G440" s="48">
        <f t="shared" si="25"/>
        <v>-0.005961972284885708</v>
      </c>
      <c r="H440" s="28">
        <v>612.1</v>
      </c>
      <c r="I440" s="38">
        <f t="shared" si="26"/>
        <v>-0.0016310552927744082</v>
      </c>
      <c r="J440" s="29">
        <v>12176.6</v>
      </c>
      <c r="K440" s="44">
        <f t="shared" si="27"/>
        <v>-0.0004925057048577042</v>
      </c>
      <c r="L440" s="16"/>
    </row>
    <row r="441" spans="2:12" ht="12.75">
      <c r="B441" s="15"/>
      <c r="C441" s="29" t="s">
        <v>438</v>
      </c>
      <c r="D441" s="29">
        <v>61.44</v>
      </c>
      <c r="E441" s="42">
        <v>0</v>
      </c>
      <c r="F441" s="36">
        <f t="shared" si="24"/>
        <v>61.44</v>
      </c>
      <c r="G441" s="48">
        <f t="shared" si="25"/>
        <v>-0.0040525206678554415</v>
      </c>
      <c r="H441" s="28">
        <v>600.99</v>
      </c>
      <c r="I441" s="38">
        <f t="shared" si="26"/>
        <v>-0.01815062898219244</v>
      </c>
      <c r="J441" s="29">
        <v>11942.8</v>
      </c>
      <c r="K441" s="44">
        <f t="shared" si="27"/>
        <v>-0.0192007621175041</v>
      </c>
      <c r="L441" s="16"/>
    </row>
    <row r="442" spans="2:12" ht="12.75">
      <c r="B442" s="15"/>
      <c r="C442" s="29" t="s">
        <v>439</v>
      </c>
      <c r="D442" s="29">
        <v>62.31</v>
      </c>
      <c r="E442" s="42">
        <v>0</v>
      </c>
      <c r="F442" s="36">
        <f t="shared" si="24"/>
        <v>62.31</v>
      </c>
      <c r="G442" s="48">
        <f t="shared" si="25"/>
        <v>0.01416015625</v>
      </c>
      <c r="H442" s="28">
        <v>601.16</v>
      </c>
      <c r="I442" s="38">
        <f t="shared" si="26"/>
        <v>0.0002828666034375704</v>
      </c>
      <c r="J442" s="29">
        <v>11974.9</v>
      </c>
      <c r="K442" s="44">
        <f t="shared" si="27"/>
        <v>0.0026878119034061676</v>
      </c>
      <c r="L442" s="16"/>
    </row>
    <row r="443" spans="2:12" ht="12.75">
      <c r="B443" s="15"/>
      <c r="C443" s="29" t="s">
        <v>440</v>
      </c>
      <c r="D443" s="29">
        <v>60.75</v>
      </c>
      <c r="E443" s="42">
        <v>0</v>
      </c>
      <c r="F443" s="36">
        <f t="shared" si="24"/>
        <v>60.75</v>
      </c>
      <c r="G443" s="48">
        <f t="shared" si="25"/>
        <v>-0.025036109773712067</v>
      </c>
      <c r="H443" s="28">
        <v>590.98</v>
      </c>
      <c r="I443" s="38">
        <f t="shared" si="26"/>
        <v>-0.016933927739703147</v>
      </c>
      <c r="J443" s="29">
        <v>11704.1</v>
      </c>
      <c r="K443" s="44">
        <f t="shared" si="27"/>
        <v>-0.022613967548789526</v>
      </c>
      <c r="L443" s="16"/>
    </row>
    <row r="444" spans="2:12" ht="12.75">
      <c r="B444" s="15"/>
      <c r="C444" s="29" t="s">
        <v>441</v>
      </c>
      <c r="D444" s="29">
        <v>59.12</v>
      </c>
      <c r="E444" s="42">
        <v>0</v>
      </c>
      <c r="F444" s="36">
        <f t="shared" si="24"/>
        <v>59.12</v>
      </c>
      <c r="G444" s="48">
        <f t="shared" si="25"/>
        <v>-0.026831275720164638</v>
      </c>
      <c r="H444" s="28">
        <v>589.54</v>
      </c>
      <c r="I444" s="38">
        <f t="shared" si="26"/>
        <v>-0.0024366306812414473</v>
      </c>
      <c r="J444" s="29">
        <v>11675.9</v>
      </c>
      <c r="K444" s="44">
        <f t="shared" si="27"/>
        <v>-0.0024094120863629165</v>
      </c>
      <c r="L444" s="16"/>
    </row>
    <row r="445" spans="2:12" ht="12.75">
      <c r="B445" s="15"/>
      <c r="C445" s="29" t="s">
        <v>442</v>
      </c>
      <c r="D445" s="29">
        <v>58.81</v>
      </c>
      <c r="E445" s="42">
        <v>0</v>
      </c>
      <c r="F445" s="36">
        <f t="shared" si="24"/>
        <v>58.81</v>
      </c>
      <c r="G445" s="48">
        <f t="shared" si="25"/>
        <v>-0.005243572395128515</v>
      </c>
      <c r="H445" s="28">
        <v>591.62</v>
      </c>
      <c r="I445" s="38">
        <f t="shared" si="26"/>
        <v>0.0035281745089392746</v>
      </c>
      <c r="J445" s="29">
        <v>11722</v>
      </c>
      <c r="K445" s="44">
        <f t="shared" si="27"/>
        <v>0.0039483037710155156</v>
      </c>
      <c r="L445" s="16"/>
    </row>
    <row r="446" spans="2:12" ht="12.75">
      <c r="B446" s="15"/>
      <c r="C446" s="29" t="s">
        <v>443</v>
      </c>
      <c r="D446" s="29">
        <v>59.87</v>
      </c>
      <c r="E446" s="42">
        <v>0</v>
      </c>
      <c r="F446" s="36">
        <f t="shared" si="24"/>
        <v>59.87</v>
      </c>
      <c r="G446" s="48">
        <f t="shared" si="25"/>
        <v>0.01802414555347731</v>
      </c>
      <c r="H446" s="28">
        <v>590.08</v>
      </c>
      <c r="I446" s="38">
        <f t="shared" si="26"/>
        <v>-0.002603022210202477</v>
      </c>
      <c r="J446" s="29">
        <v>11688.8</v>
      </c>
      <c r="K446" s="44">
        <f t="shared" si="27"/>
        <v>-0.0028322811806859027</v>
      </c>
      <c r="L446" s="16"/>
    </row>
    <row r="447" spans="2:12" ht="12.75">
      <c r="B447" s="15"/>
      <c r="C447" s="29" t="s">
        <v>444</v>
      </c>
      <c r="D447" s="29">
        <v>60.5</v>
      </c>
      <c r="E447" s="42">
        <v>0</v>
      </c>
      <c r="F447" s="36">
        <f t="shared" si="24"/>
        <v>60.5</v>
      </c>
      <c r="G447" s="48">
        <f t="shared" si="25"/>
        <v>0.010522799398697158</v>
      </c>
      <c r="H447" s="28">
        <v>586.24</v>
      </c>
      <c r="I447" s="38">
        <f t="shared" si="26"/>
        <v>-0.006507592190889477</v>
      </c>
      <c r="J447" s="29">
        <v>11607.9</v>
      </c>
      <c r="K447" s="44">
        <f t="shared" si="27"/>
        <v>-0.006921155293956538</v>
      </c>
      <c r="L447" s="16"/>
    </row>
    <row r="448" spans="2:12" ht="12.75">
      <c r="B448" s="15"/>
      <c r="C448" s="29" t="s">
        <v>445</v>
      </c>
      <c r="D448" s="29">
        <v>60.5</v>
      </c>
      <c r="E448" s="42">
        <v>0</v>
      </c>
      <c r="F448" s="36">
        <f t="shared" si="24"/>
        <v>60.5</v>
      </c>
      <c r="G448" s="48">
        <f t="shared" si="25"/>
        <v>0</v>
      </c>
      <c r="H448" s="28">
        <v>592.79</v>
      </c>
      <c r="I448" s="38">
        <f t="shared" si="26"/>
        <v>0.011172898471615733</v>
      </c>
      <c r="J448" s="29">
        <v>11713.7</v>
      </c>
      <c r="K448" s="44">
        <f t="shared" si="27"/>
        <v>0.009114482378380417</v>
      </c>
      <c r="L448" s="16"/>
    </row>
    <row r="449" spans="2:12" ht="12.75">
      <c r="B449" s="15"/>
      <c r="C449" s="29" t="s">
        <v>446</v>
      </c>
      <c r="D449" s="29">
        <v>63</v>
      </c>
      <c r="E449" s="42">
        <v>0</v>
      </c>
      <c r="F449" s="36">
        <f t="shared" si="24"/>
        <v>63</v>
      </c>
      <c r="G449" s="48">
        <f t="shared" si="25"/>
        <v>0.04132231404958686</v>
      </c>
      <c r="H449" s="28">
        <v>592.48</v>
      </c>
      <c r="I449" s="38">
        <f t="shared" si="26"/>
        <v>-0.0005229507920173626</v>
      </c>
      <c r="J449" s="29">
        <v>11703.3</v>
      </c>
      <c r="K449" s="44">
        <f t="shared" si="27"/>
        <v>-0.0008878492705124419</v>
      </c>
      <c r="L449" s="16"/>
    </row>
    <row r="450" spans="2:12" ht="12.75">
      <c r="B450" s="15"/>
      <c r="C450" s="29" t="s">
        <v>447</v>
      </c>
      <c r="D450" s="29">
        <v>64.69</v>
      </c>
      <c r="E450" s="42">
        <v>0</v>
      </c>
      <c r="F450" s="36">
        <f t="shared" si="24"/>
        <v>64.69</v>
      </c>
      <c r="G450" s="48">
        <f t="shared" si="25"/>
        <v>0.026825396825396863</v>
      </c>
      <c r="H450" s="28">
        <v>600.59</v>
      </c>
      <c r="I450" s="38">
        <f t="shared" si="26"/>
        <v>0.013688225762894968</v>
      </c>
      <c r="J450" s="29">
        <v>11892.9</v>
      </c>
      <c r="K450" s="44">
        <f t="shared" si="27"/>
        <v>0.016200558816743982</v>
      </c>
      <c r="L450" s="16"/>
    </row>
    <row r="451" spans="2:12" ht="12.75">
      <c r="B451" s="15"/>
      <c r="C451" s="29" t="s">
        <v>448</v>
      </c>
      <c r="D451" s="29">
        <v>63.81</v>
      </c>
      <c r="E451" s="42">
        <v>0</v>
      </c>
      <c r="F451" s="36">
        <f t="shared" si="24"/>
        <v>63.81</v>
      </c>
      <c r="G451" s="48">
        <f t="shared" si="25"/>
        <v>-0.013603339001391213</v>
      </c>
      <c r="H451" s="28">
        <v>599.3</v>
      </c>
      <c r="I451" s="38">
        <f t="shared" si="26"/>
        <v>-0.002147887910221691</v>
      </c>
      <c r="J451" s="29">
        <v>11879.1</v>
      </c>
      <c r="K451" s="44">
        <f t="shared" si="27"/>
        <v>-0.0011603561788965377</v>
      </c>
      <c r="L451" s="16"/>
    </row>
    <row r="452" spans="2:12" ht="12.75">
      <c r="B452" s="15"/>
      <c r="C452" s="29" t="s">
        <v>449</v>
      </c>
      <c r="D452" s="29">
        <v>65.06</v>
      </c>
      <c r="E452" s="42">
        <v>0</v>
      </c>
      <c r="F452" s="36">
        <f t="shared" si="24"/>
        <v>65.06</v>
      </c>
      <c r="G452" s="48">
        <f t="shared" si="25"/>
        <v>0.019589406049208558</v>
      </c>
      <c r="H452" s="28">
        <v>609.9</v>
      </c>
      <c r="I452" s="38">
        <f t="shared" si="26"/>
        <v>0.01768730185216083</v>
      </c>
      <c r="J452" s="29">
        <v>12092.7</v>
      </c>
      <c r="K452" s="44">
        <f t="shared" si="27"/>
        <v>0.017981160188903278</v>
      </c>
      <c r="L452" s="16"/>
    </row>
    <row r="453" spans="2:12" ht="12.75">
      <c r="B453" s="15"/>
      <c r="C453" s="29" t="s">
        <v>450</v>
      </c>
      <c r="D453" s="29">
        <v>65.37</v>
      </c>
      <c r="E453" s="42">
        <v>0</v>
      </c>
      <c r="F453" s="36">
        <f t="shared" si="24"/>
        <v>65.37</v>
      </c>
      <c r="G453" s="48">
        <f t="shared" si="25"/>
        <v>0.004764832462342383</v>
      </c>
      <c r="H453" s="28">
        <v>606.61</v>
      </c>
      <c r="I453" s="38">
        <f t="shared" si="26"/>
        <v>-0.005394326938842342</v>
      </c>
      <c r="J453" s="29">
        <v>12035.8</v>
      </c>
      <c r="K453" s="44">
        <f t="shared" si="27"/>
        <v>-0.004705318084464283</v>
      </c>
      <c r="L453" s="16"/>
    </row>
    <row r="454" spans="2:12" ht="12.75">
      <c r="B454" s="15"/>
      <c r="C454" s="29" t="s">
        <v>451</v>
      </c>
      <c r="D454" s="29">
        <v>67.25</v>
      </c>
      <c r="E454" s="42">
        <v>0</v>
      </c>
      <c r="F454" s="36">
        <f t="shared" si="24"/>
        <v>67.25</v>
      </c>
      <c r="G454" s="48">
        <f t="shared" si="25"/>
        <v>0.02875936974147164</v>
      </c>
      <c r="H454" s="28">
        <v>613.51</v>
      </c>
      <c r="I454" s="38">
        <f t="shared" si="26"/>
        <v>0.011374688844562275</v>
      </c>
      <c r="J454" s="29">
        <v>12170.4</v>
      </c>
      <c r="K454" s="44">
        <f t="shared" si="27"/>
        <v>0.011183303145615664</v>
      </c>
      <c r="L454" s="16"/>
    </row>
    <row r="455" spans="2:12" ht="12.75">
      <c r="B455" s="15"/>
      <c r="C455" s="29" t="s">
        <v>452</v>
      </c>
      <c r="D455" s="29">
        <v>65.5</v>
      </c>
      <c r="E455" s="42">
        <v>0</v>
      </c>
      <c r="F455" s="36">
        <f aca="true" t="shared" si="28" ref="F455:F518">D455+E455</f>
        <v>65.5</v>
      </c>
      <c r="G455" s="48">
        <f t="shared" si="25"/>
        <v>-0.026022304832713727</v>
      </c>
      <c r="H455" s="28">
        <v>613.33</v>
      </c>
      <c r="I455" s="38">
        <f t="shared" si="26"/>
        <v>-0.00029339375071302243</v>
      </c>
      <c r="J455" s="29">
        <v>12197.1</v>
      </c>
      <c r="K455" s="44">
        <f t="shared" si="27"/>
        <v>0.0021938473673832615</v>
      </c>
      <c r="L455" s="16"/>
    </row>
    <row r="456" spans="2:12" ht="12.75">
      <c r="B456" s="15"/>
      <c r="C456" s="29" t="s">
        <v>453</v>
      </c>
      <c r="D456" s="29">
        <v>63</v>
      </c>
      <c r="E456" s="42">
        <v>0</v>
      </c>
      <c r="F456" s="36">
        <f t="shared" si="28"/>
        <v>63</v>
      </c>
      <c r="G456" s="48">
        <f aca="true" t="shared" si="29" ref="G456:G519">F456/F455-1</f>
        <v>-0.03816793893129766</v>
      </c>
      <c r="H456" s="28">
        <v>603.38</v>
      </c>
      <c r="I456" s="38">
        <f aca="true" t="shared" si="30" ref="I456:I519">H456/H455-1</f>
        <v>-0.0162229142549688</v>
      </c>
      <c r="J456" s="29">
        <v>11989.4</v>
      </c>
      <c r="K456" s="44">
        <f aca="true" t="shared" si="31" ref="K456:K519">J456/J455-1</f>
        <v>-0.01702863795492382</v>
      </c>
      <c r="L456" s="16"/>
    </row>
    <row r="457" spans="2:12" ht="12.75">
      <c r="B457" s="15"/>
      <c r="C457" s="29" t="s">
        <v>454</v>
      </c>
      <c r="D457" s="29">
        <v>61.56</v>
      </c>
      <c r="E457" s="42">
        <v>0</v>
      </c>
      <c r="F457" s="36">
        <f t="shared" si="28"/>
        <v>61.56</v>
      </c>
      <c r="G457" s="48">
        <f t="shared" si="29"/>
        <v>-0.022857142857142798</v>
      </c>
      <c r="H457" s="28">
        <v>592.09</v>
      </c>
      <c r="I457" s="38">
        <f t="shared" si="30"/>
        <v>-0.01871125990254896</v>
      </c>
      <c r="J457" s="29">
        <v>11757.7</v>
      </c>
      <c r="K457" s="44">
        <f t="shared" si="31"/>
        <v>-0.01932540410696104</v>
      </c>
      <c r="L457" s="16"/>
    </row>
    <row r="458" spans="2:12" ht="12.75">
      <c r="B458" s="15"/>
      <c r="C458" s="29" t="s">
        <v>455</v>
      </c>
      <c r="D458" s="29">
        <v>64.25</v>
      </c>
      <c r="E458" s="42">
        <v>0</v>
      </c>
      <c r="F458" s="36">
        <f t="shared" si="28"/>
        <v>64.25</v>
      </c>
      <c r="G458" s="48">
        <f t="shared" si="29"/>
        <v>0.043697205977907716</v>
      </c>
      <c r="H458" s="28">
        <v>591.33</v>
      </c>
      <c r="I458" s="38">
        <f t="shared" si="30"/>
        <v>-0.0012835886436183275</v>
      </c>
      <c r="J458" s="29">
        <v>11751.2</v>
      </c>
      <c r="K458" s="44">
        <f t="shared" si="31"/>
        <v>-0.000552829209794381</v>
      </c>
      <c r="L458" s="16"/>
    </row>
    <row r="459" spans="2:12" ht="12.75">
      <c r="B459" s="15"/>
      <c r="C459" s="29" t="s">
        <v>456</v>
      </c>
      <c r="D459" s="29">
        <v>62.44</v>
      </c>
      <c r="E459" s="42">
        <v>0</v>
      </c>
      <c r="F459" s="36">
        <f t="shared" si="28"/>
        <v>62.44</v>
      </c>
      <c r="G459" s="48">
        <f t="shared" si="29"/>
        <v>-0.028171206225680923</v>
      </c>
      <c r="H459" s="28">
        <v>576.17</v>
      </c>
      <c r="I459" s="38">
        <f t="shared" si="30"/>
        <v>-0.02563712309539523</v>
      </c>
      <c r="J459" s="29">
        <v>11446.6</v>
      </c>
      <c r="K459" s="44">
        <f t="shared" si="31"/>
        <v>-0.025920757029069375</v>
      </c>
      <c r="L459" s="16"/>
    </row>
    <row r="460" spans="2:12" ht="12.75">
      <c r="B460" s="15"/>
      <c r="C460" s="29" t="s">
        <v>457</v>
      </c>
      <c r="D460" s="29">
        <v>63.75</v>
      </c>
      <c r="E460" s="42">
        <v>0</v>
      </c>
      <c r="F460" s="36">
        <f t="shared" si="28"/>
        <v>63.75</v>
      </c>
      <c r="G460" s="48">
        <f t="shared" si="29"/>
        <v>0.020980140935297875</v>
      </c>
      <c r="H460" s="28">
        <v>579.62</v>
      </c>
      <c r="I460" s="38">
        <f t="shared" si="30"/>
        <v>0.005987816095943899</v>
      </c>
      <c r="J460" s="29">
        <v>11456.4</v>
      </c>
      <c r="K460" s="44">
        <f t="shared" si="31"/>
        <v>0.0008561494242831369</v>
      </c>
      <c r="L460" s="16"/>
    </row>
    <row r="461" spans="2:12" ht="12.75">
      <c r="B461" s="15"/>
      <c r="C461" s="29" t="s">
        <v>458</v>
      </c>
      <c r="D461" s="29">
        <v>63.44</v>
      </c>
      <c r="E461" s="42">
        <v>0</v>
      </c>
      <c r="F461" s="36">
        <f t="shared" si="28"/>
        <v>63.44</v>
      </c>
      <c r="G461" s="48">
        <f t="shared" si="29"/>
        <v>-0.0048627450980393006</v>
      </c>
      <c r="H461" s="28">
        <v>585.05</v>
      </c>
      <c r="I461" s="38">
        <f t="shared" si="30"/>
        <v>0.009368206756150466</v>
      </c>
      <c r="J461" s="29">
        <v>11534.3</v>
      </c>
      <c r="K461" s="44">
        <f t="shared" si="31"/>
        <v>0.00679969274815817</v>
      </c>
      <c r="L461" s="16"/>
    </row>
    <row r="462" spans="2:12" ht="12.75">
      <c r="B462" s="15"/>
      <c r="C462" s="29" t="s">
        <v>459</v>
      </c>
      <c r="D462" s="29">
        <v>61.87</v>
      </c>
      <c r="E462" s="42">
        <v>0</v>
      </c>
      <c r="F462" s="36">
        <f t="shared" si="28"/>
        <v>61.87</v>
      </c>
      <c r="G462" s="48">
        <f t="shared" si="29"/>
        <v>-0.0247477931904162</v>
      </c>
      <c r="H462" s="28">
        <v>593.79</v>
      </c>
      <c r="I462" s="38">
        <f t="shared" si="30"/>
        <v>0.01493889411161442</v>
      </c>
      <c r="J462" s="29">
        <v>11765.8</v>
      </c>
      <c r="K462" s="44">
        <f t="shared" si="31"/>
        <v>0.020070572119677887</v>
      </c>
      <c r="L462" s="16"/>
    </row>
    <row r="463" spans="2:12" ht="12.75">
      <c r="B463" s="15"/>
      <c r="C463" s="29" t="s">
        <v>460</v>
      </c>
      <c r="D463" s="29">
        <v>63.87</v>
      </c>
      <c r="E463" s="42">
        <v>0</v>
      </c>
      <c r="F463" s="36">
        <f t="shared" si="28"/>
        <v>63.87</v>
      </c>
      <c r="G463" s="48">
        <f t="shared" si="29"/>
        <v>0.03232584451268794</v>
      </c>
      <c r="H463" s="28">
        <v>591.29</v>
      </c>
      <c r="I463" s="38">
        <f t="shared" si="30"/>
        <v>-0.004210242678387988</v>
      </c>
      <c r="J463" s="29">
        <v>11719.6</v>
      </c>
      <c r="K463" s="44">
        <f t="shared" si="31"/>
        <v>-0.003926634822961406</v>
      </c>
      <c r="L463" s="16"/>
    </row>
    <row r="464" spans="2:12" ht="12.75">
      <c r="B464" s="15"/>
      <c r="C464" s="29" t="s">
        <v>461</v>
      </c>
      <c r="D464" s="29">
        <v>64.81</v>
      </c>
      <c r="E464" s="42">
        <v>0</v>
      </c>
      <c r="F464" s="36">
        <f t="shared" si="28"/>
        <v>64.81</v>
      </c>
      <c r="G464" s="48">
        <f t="shared" si="29"/>
        <v>0.014717394708000597</v>
      </c>
      <c r="H464" s="28">
        <v>601.16</v>
      </c>
      <c r="I464" s="38">
        <f t="shared" si="30"/>
        <v>0.016692316798863516</v>
      </c>
      <c r="J464" s="29">
        <v>11874.3</v>
      </c>
      <c r="K464" s="44">
        <f t="shared" si="31"/>
        <v>0.013200109218744593</v>
      </c>
      <c r="L464" s="16"/>
    </row>
    <row r="465" spans="2:12" ht="12.75">
      <c r="B465" s="15"/>
      <c r="C465" s="29" t="s">
        <v>462</v>
      </c>
      <c r="D465" s="29">
        <v>63.87</v>
      </c>
      <c r="E465" s="42">
        <v>0</v>
      </c>
      <c r="F465" s="36">
        <f t="shared" si="28"/>
        <v>63.87</v>
      </c>
      <c r="G465" s="48">
        <f t="shared" si="29"/>
        <v>-0.014503934577997257</v>
      </c>
      <c r="H465" s="28">
        <v>597.31</v>
      </c>
      <c r="I465" s="38">
        <f t="shared" si="30"/>
        <v>-0.006404285048905445</v>
      </c>
      <c r="J465" s="29">
        <v>11825.3</v>
      </c>
      <c r="K465" s="44">
        <f t="shared" si="31"/>
        <v>-0.004126559039269728</v>
      </c>
      <c r="L465" s="16"/>
    </row>
    <row r="466" spans="2:12" ht="12.75">
      <c r="B466" s="15"/>
      <c r="C466" s="29" t="s">
        <v>463</v>
      </c>
      <c r="D466" s="29">
        <v>63.94</v>
      </c>
      <c r="E466" s="42">
        <v>0</v>
      </c>
      <c r="F466" s="36">
        <f t="shared" si="28"/>
        <v>63.94</v>
      </c>
      <c r="G466" s="48">
        <f t="shared" si="29"/>
        <v>0.0010959762016595764</v>
      </c>
      <c r="H466" s="28">
        <v>591.24</v>
      </c>
      <c r="I466" s="38">
        <f t="shared" si="30"/>
        <v>-0.010162227319147399</v>
      </c>
      <c r="J466" s="29">
        <v>11737</v>
      </c>
      <c r="K466" s="44">
        <f t="shared" si="31"/>
        <v>-0.007467041005302155</v>
      </c>
      <c r="L466" s="16"/>
    </row>
    <row r="467" spans="2:12" ht="12.75">
      <c r="B467" s="15"/>
      <c r="C467" s="29" t="s">
        <v>464</v>
      </c>
      <c r="D467" s="29">
        <v>63.69</v>
      </c>
      <c r="E467" s="42">
        <v>0</v>
      </c>
      <c r="F467" s="36">
        <f t="shared" si="28"/>
        <v>63.69</v>
      </c>
      <c r="G467" s="48">
        <f t="shared" si="29"/>
        <v>-0.003909915545824205</v>
      </c>
      <c r="H467" s="28">
        <v>598.14</v>
      </c>
      <c r="I467" s="38">
        <f t="shared" si="30"/>
        <v>0.011670387659833636</v>
      </c>
      <c r="J467" s="29">
        <v>11846.4</v>
      </c>
      <c r="K467" s="44">
        <f t="shared" si="31"/>
        <v>0.009320950839226239</v>
      </c>
      <c r="L467" s="16"/>
    </row>
    <row r="468" spans="2:12" ht="12.75">
      <c r="B468" s="15"/>
      <c r="C468" s="29" t="s">
        <v>465</v>
      </c>
      <c r="D468" s="29">
        <v>63.94</v>
      </c>
      <c r="E468" s="42">
        <v>0</v>
      </c>
      <c r="F468" s="36">
        <f t="shared" si="28"/>
        <v>63.94</v>
      </c>
      <c r="G468" s="48">
        <f t="shared" si="29"/>
        <v>0.003925262992620526</v>
      </c>
      <c r="H468" s="28">
        <v>618.15</v>
      </c>
      <c r="I468" s="38">
        <f t="shared" si="30"/>
        <v>0.03345370649011925</v>
      </c>
      <c r="J468" s="29">
        <v>12229.2</v>
      </c>
      <c r="K468" s="44">
        <f t="shared" si="31"/>
        <v>0.03231361426256085</v>
      </c>
      <c r="L468" s="16"/>
    </row>
    <row r="469" spans="2:12" ht="12.75">
      <c r="B469" s="15"/>
      <c r="C469" s="29" t="s">
        <v>466</v>
      </c>
      <c r="D469" s="29">
        <v>64.44</v>
      </c>
      <c r="E469" s="42">
        <v>0</v>
      </c>
      <c r="F469" s="36">
        <f t="shared" si="28"/>
        <v>64.44</v>
      </c>
      <c r="G469" s="48">
        <f t="shared" si="29"/>
        <v>0.00781983109164841</v>
      </c>
      <c r="H469" s="28">
        <v>625.47</v>
      </c>
      <c r="I469" s="38">
        <f t="shared" si="30"/>
        <v>0.011841785974278096</v>
      </c>
      <c r="J469" s="29">
        <v>12449.5</v>
      </c>
      <c r="K469" s="44">
        <f t="shared" si="31"/>
        <v>0.018014260949203553</v>
      </c>
      <c r="L469" s="16"/>
    </row>
    <row r="470" spans="2:12" ht="12.75">
      <c r="B470" s="15"/>
      <c r="C470" s="29" t="s">
        <v>467</v>
      </c>
      <c r="D470" s="29">
        <v>62.06</v>
      </c>
      <c r="E470" s="42">
        <v>0</v>
      </c>
      <c r="F470" s="36">
        <f t="shared" si="28"/>
        <v>62.06</v>
      </c>
      <c r="G470" s="48">
        <f t="shared" si="29"/>
        <v>-0.03693358162631899</v>
      </c>
      <c r="H470" s="28">
        <v>621.72</v>
      </c>
      <c r="I470" s="38">
        <f t="shared" si="30"/>
        <v>-0.0059954913904743945</v>
      </c>
      <c r="J470" s="29">
        <v>12403.2</v>
      </c>
      <c r="K470" s="44">
        <f t="shared" si="31"/>
        <v>-0.003719024860436071</v>
      </c>
      <c r="L470" s="16"/>
    </row>
    <row r="471" spans="2:12" ht="12.75">
      <c r="B471" s="15"/>
      <c r="C471" s="29" t="s">
        <v>468</v>
      </c>
      <c r="D471" s="29">
        <v>61.94</v>
      </c>
      <c r="E471" s="42">
        <v>0</v>
      </c>
      <c r="F471" s="36">
        <f t="shared" si="28"/>
        <v>61.94</v>
      </c>
      <c r="G471" s="48">
        <f t="shared" si="29"/>
        <v>-0.0019336126329358994</v>
      </c>
      <c r="H471" s="28">
        <v>618.46</v>
      </c>
      <c r="I471" s="38">
        <f t="shared" si="30"/>
        <v>-0.005243517982371437</v>
      </c>
      <c r="J471" s="29">
        <v>12369.5</v>
      </c>
      <c r="K471" s="44">
        <f t="shared" si="31"/>
        <v>-0.0027170407636739613</v>
      </c>
      <c r="L471" s="16"/>
    </row>
    <row r="472" spans="2:12" ht="12.75">
      <c r="B472" s="15"/>
      <c r="C472" s="29" t="s">
        <v>469</v>
      </c>
      <c r="D472" s="29">
        <v>61.94</v>
      </c>
      <c r="E472" s="42">
        <v>0</v>
      </c>
      <c r="F472" s="36">
        <f t="shared" si="28"/>
        <v>61.94</v>
      </c>
      <c r="G472" s="48">
        <f t="shared" si="29"/>
        <v>0</v>
      </c>
      <c r="H472" s="28">
        <v>621.46</v>
      </c>
      <c r="I472" s="38">
        <f t="shared" si="30"/>
        <v>0.004850758335219751</v>
      </c>
      <c r="J472" s="29">
        <v>12452.5</v>
      </c>
      <c r="K472" s="44">
        <f t="shared" si="31"/>
        <v>0.00671005295282745</v>
      </c>
      <c r="L472" s="16"/>
    </row>
    <row r="473" spans="2:12" ht="12.75">
      <c r="B473" s="15"/>
      <c r="C473" s="29" t="s">
        <v>470</v>
      </c>
      <c r="D473" s="29">
        <v>62.12</v>
      </c>
      <c r="E473" s="42">
        <v>0</v>
      </c>
      <c r="F473" s="36">
        <f t="shared" si="28"/>
        <v>62.12</v>
      </c>
      <c r="G473" s="48">
        <f t="shared" si="29"/>
        <v>0.002906038101388342</v>
      </c>
      <c r="H473" s="28">
        <v>624.72</v>
      </c>
      <c r="I473" s="38">
        <f t="shared" si="30"/>
        <v>0.005245711711131751</v>
      </c>
      <c r="J473" s="29">
        <v>12534.6</v>
      </c>
      <c r="K473" s="44">
        <f t="shared" si="31"/>
        <v>0.006593053603693999</v>
      </c>
      <c r="L473" s="16"/>
    </row>
    <row r="474" spans="2:12" ht="12.75">
      <c r="B474" s="15"/>
      <c r="C474" s="29" t="s">
        <v>471</v>
      </c>
      <c r="D474" s="29">
        <v>62.62</v>
      </c>
      <c r="E474" s="42">
        <v>0</v>
      </c>
      <c r="F474" s="36">
        <f t="shared" si="28"/>
        <v>62.62</v>
      </c>
      <c r="G474" s="48">
        <f t="shared" si="29"/>
        <v>0.008048937540244605</v>
      </c>
      <c r="H474" s="28">
        <v>627.36</v>
      </c>
      <c r="I474" s="38">
        <f t="shared" si="30"/>
        <v>0.004225893200153541</v>
      </c>
      <c r="J474" s="29">
        <v>12619.2</v>
      </c>
      <c r="K474" s="44">
        <f t="shared" si="31"/>
        <v>0.0067493178880857485</v>
      </c>
      <c r="L474" s="16"/>
    </row>
    <row r="475" spans="2:12" ht="12.75">
      <c r="B475" s="15"/>
      <c r="C475" s="29" t="s">
        <v>472</v>
      </c>
      <c r="D475" s="29">
        <v>60.56</v>
      </c>
      <c r="E475" s="42">
        <v>0</v>
      </c>
      <c r="F475" s="36">
        <f t="shared" si="28"/>
        <v>60.56</v>
      </c>
      <c r="G475" s="48">
        <f t="shared" si="29"/>
        <v>-0.03289683807090382</v>
      </c>
      <c r="H475" s="28">
        <v>630.37</v>
      </c>
      <c r="I475" s="38">
        <f t="shared" si="30"/>
        <v>0.004797883193063068</v>
      </c>
      <c r="J475" s="29">
        <v>12688.9</v>
      </c>
      <c r="K475" s="44">
        <f t="shared" si="31"/>
        <v>0.005523329529605547</v>
      </c>
      <c r="L475" s="16"/>
    </row>
    <row r="476" spans="2:12" ht="12.75">
      <c r="B476" s="15"/>
      <c r="C476" s="29" t="s">
        <v>473</v>
      </c>
      <c r="D476" s="29">
        <v>61.37</v>
      </c>
      <c r="E476" s="42">
        <v>0</v>
      </c>
      <c r="F476" s="36">
        <f t="shared" si="28"/>
        <v>61.37</v>
      </c>
      <c r="G476" s="48">
        <f t="shared" si="29"/>
        <v>0.013375165125495192</v>
      </c>
      <c r="H476" s="28">
        <v>625.99</v>
      </c>
      <c r="I476" s="38">
        <f t="shared" si="30"/>
        <v>-0.006948300204641766</v>
      </c>
      <c r="J476" s="29">
        <v>12583.7</v>
      </c>
      <c r="K476" s="44">
        <f t="shared" si="31"/>
        <v>-0.008290710778712018</v>
      </c>
      <c r="L476" s="16"/>
    </row>
    <row r="477" spans="2:12" ht="12.75">
      <c r="B477" s="15"/>
      <c r="C477" s="29" t="s">
        <v>474</v>
      </c>
      <c r="D477" s="29">
        <v>62.19</v>
      </c>
      <c r="E477" s="35">
        <v>0.35</v>
      </c>
      <c r="F477" s="36">
        <f t="shared" si="28"/>
        <v>62.54</v>
      </c>
      <c r="G477" s="48">
        <f t="shared" si="29"/>
        <v>0.01906468958774643</v>
      </c>
      <c r="H477" s="28">
        <v>629.02</v>
      </c>
      <c r="I477" s="38">
        <f t="shared" si="30"/>
        <v>0.004840332912666279</v>
      </c>
      <c r="J477" s="29">
        <v>12653.5592</v>
      </c>
      <c r="K477" s="44">
        <f t="shared" si="31"/>
        <v>0.005551562735920168</v>
      </c>
      <c r="L477" s="16"/>
    </row>
    <row r="478" spans="2:12" ht="12.75">
      <c r="B478" s="15"/>
      <c r="C478" s="29" t="s">
        <v>475</v>
      </c>
      <c r="D478" s="29">
        <v>60.12</v>
      </c>
      <c r="E478" s="42">
        <v>0</v>
      </c>
      <c r="F478" s="36">
        <f t="shared" si="28"/>
        <v>60.12</v>
      </c>
      <c r="G478" s="48">
        <f t="shared" si="29"/>
        <v>-0.03869523504956829</v>
      </c>
      <c r="H478" s="28">
        <v>629.39</v>
      </c>
      <c r="I478" s="38">
        <f t="shared" si="30"/>
        <v>0.0005882165908874804</v>
      </c>
      <c r="J478" s="29">
        <v>12697.9104</v>
      </c>
      <c r="K478" s="44">
        <f t="shared" si="31"/>
        <v>0.0035050375391614264</v>
      </c>
      <c r="L478" s="16"/>
    </row>
    <row r="479" spans="2:12" ht="12.75">
      <c r="B479" s="15"/>
      <c r="C479" s="29" t="s">
        <v>476</v>
      </c>
      <c r="D479" s="29">
        <v>61.56</v>
      </c>
      <c r="E479" s="42">
        <v>0</v>
      </c>
      <c r="F479" s="36">
        <f t="shared" si="28"/>
        <v>61.56</v>
      </c>
      <c r="G479" s="48">
        <f t="shared" si="29"/>
        <v>0.023952095808383422</v>
      </c>
      <c r="H479" s="28">
        <v>636.67</v>
      </c>
      <c r="I479" s="38">
        <f t="shared" si="30"/>
        <v>0.011566755112092597</v>
      </c>
      <c r="J479" s="29">
        <v>12842.66</v>
      </c>
      <c r="K479" s="44">
        <f t="shared" si="31"/>
        <v>0.011399481917906629</v>
      </c>
      <c r="L479" s="16"/>
    </row>
    <row r="480" spans="2:12" ht="12.75">
      <c r="B480" s="15"/>
      <c r="C480" s="29" t="s">
        <v>477</v>
      </c>
      <c r="D480" s="29">
        <v>62.12</v>
      </c>
      <c r="E480" s="42">
        <v>0</v>
      </c>
      <c r="F480" s="36">
        <f t="shared" si="28"/>
        <v>62.12</v>
      </c>
      <c r="G480" s="48">
        <f t="shared" si="29"/>
        <v>0.009096816114359862</v>
      </c>
      <c r="H480" s="28">
        <v>637.31</v>
      </c>
      <c r="I480" s="38">
        <f t="shared" si="30"/>
        <v>0.001005230339108154</v>
      </c>
      <c r="J480" s="29">
        <v>12844.7504</v>
      </c>
      <c r="K480" s="44">
        <f t="shared" si="31"/>
        <v>0.00016277001804931857</v>
      </c>
      <c r="L480" s="16"/>
    </row>
    <row r="481" spans="2:12" ht="12.75">
      <c r="B481" s="15"/>
      <c r="C481" s="29" t="s">
        <v>478</v>
      </c>
      <c r="D481" s="29">
        <v>62.5</v>
      </c>
      <c r="E481" s="42">
        <v>0</v>
      </c>
      <c r="F481" s="36">
        <f t="shared" si="28"/>
        <v>62.5</v>
      </c>
      <c r="G481" s="48">
        <f t="shared" si="29"/>
        <v>0.006117192530586069</v>
      </c>
      <c r="H481" s="28">
        <v>647.62</v>
      </c>
      <c r="I481" s="38">
        <f t="shared" si="30"/>
        <v>0.01617737051042667</v>
      </c>
      <c r="J481" s="29">
        <v>13077.9904</v>
      </c>
      <c r="K481" s="44">
        <f t="shared" si="31"/>
        <v>0.018158390995281604</v>
      </c>
      <c r="L481" s="16"/>
    </row>
    <row r="482" spans="2:12" ht="12.75">
      <c r="B482" s="15"/>
      <c r="C482" s="29" t="s">
        <v>479</v>
      </c>
      <c r="D482" s="29">
        <v>62.25</v>
      </c>
      <c r="E482" s="42">
        <v>0</v>
      </c>
      <c r="F482" s="36">
        <f t="shared" si="28"/>
        <v>62.25</v>
      </c>
      <c r="G482" s="48">
        <f t="shared" si="29"/>
        <v>-0.0040000000000000036</v>
      </c>
      <c r="H482" s="28">
        <v>644.51</v>
      </c>
      <c r="I482" s="38">
        <f t="shared" si="30"/>
        <v>-0.0048021988202958665</v>
      </c>
      <c r="J482" s="29">
        <v>13002.7904</v>
      </c>
      <c r="K482" s="44">
        <f t="shared" si="31"/>
        <v>-0.005750118917352998</v>
      </c>
      <c r="L482" s="16"/>
    </row>
    <row r="483" spans="2:12" ht="12.75">
      <c r="B483" s="15"/>
      <c r="C483" s="29" t="s">
        <v>480</v>
      </c>
      <c r="D483" s="29">
        <v>61.56</v>
      </c>
      <c r="E483" s="42">
        <v>0</v>
      </c>
      <c r="F483" s="36">
        <f t="shared" si="28"/>
        <v>61.56</v>
      </c>
      <c r="G483" s="48">
        <f t="shared" si="29"/>
        <v>-0.01108433734939751</v>
      </c>
      <c r="H483" s="28">
        <v>648.9</v>
      </c>
      <c r="I483" s="38">
        <f t="shared" si="30"/>
        <v>0.006811376084156828</v>
      </c>
      <c r="J483" s="29">
        <v>13148.58</v>
      </c>
      <c r="K483" s="44">
        <f t="shared" si="31"/>
        <v>0.011212177964508241</v>
      </c>
      <c r="L483" s="16"/>
    </row>
    <row r="484" spans="2:12" ht="12.75">
      <c r="B484" s="15"/>
      <c r="C484" s="29" t="s">
        <v>481</v>
      </c>
      <c r="D484" s="29">
        <v>61.06</v>
      </c>
      <c r="E484" s="42">
        <v>0</v>
      </c>
      <c r="F484" s="36">
        <f t="shared" si="28"/>
        <v>61.06</v>
      </c>
      <c r="G484" s="48">
        <f t="shared" si="29"/>
        <v>-0.008122157244964234</v>
      </c>
      <c r="H484" s="28">
        <v>646.12</v>
      </c>
      <c r="I484" s="38">
        <f t="shared" si="30"/>
        <v>-0.004284173216211995</v>
      </c>
      <c r="J484" s="29">
        <v>13126.3</v>
      </c>
      <c r="K484" s="44">
        <f t="shared" si="31"/>
        <v>-0.0016944795559673542</v>
      </c>
      <c r="L484" s="16"/>
    </row>
    <row r="485" spans="2:12" ht="12.75">
      <c r="B485" s="15"/>
      <c r="C485" s="29" t="s">
        <v>482</v>
      </c>
      <c r="D485" s="29">
        <v>60.19</v>
      </c>
      <c r="E485" s="42">
        <v>0</v>
      </c>
      <c r="F485" s="36">
        <f t="shared" si="28"/>
        <v>60.19</v>
      </c>
      <c r="G485" s="48">
        <f t="shared" si="29"/>
        <v>-0.014248280379954181</v>
      </c>
      <c r="H485" s="28">
        <v>644.64</v>
      </c>
      <c r="I485" s="38">
        <f t="shared" si="30"/>
        <v>-0.0022905961740853353</v>
      </c>
      <c r="J485" s="29">
        <v>13127.9</v>
      </c>
      <c r="K485" s="44">
        <f t="shared" si="31"/>
        <v>0.00012189268872409009</v>
      </c>
      <c r="L485" s="16"/>
    </row>
    <row r="486" spans="2:12" ht="12.75">
      <c r="B486" s="15"/>
      <c r="C486" s="29" t="s">
        <v>483</v>
      </c>
      <c r="D486" s="29">
        <v>60.69</v>
      </c>
      <c r="E486" s="42">
        <v>0</v>
      </c>
      <c r="F486" s="36">
        <f t="shared" si="28"/>
        <v>60.69</v>
      </c>
      <c r="G486" s="48">
        <f t="shared" si="29"/>
        <v>0.00830702774547265</v>
      </c>
      <c r="H486" s="28">
        <v>637.14</v>
      </c>
      <c r="I486" s="38">
        <f t="shared" si="30"/>
        <v>-0.011634400595681327</v>
      </c>
      <c r="J486" s="29">
        <v>12961.5096</v>
      </c>
      <c r="K486" s="44">
        <f t="shared" si="31"/>
        <v>-0.012674563334577504</v>
      </c>
      <c r="L486" s="16"/>
    </row>
    <row r="487" spans="2:12" ht="12.75">
      <c r="B487" s="15"/>
      <c r="C487" s="29" t="s">
        <v>484</v>
      </c>
      <c r="D487" s="29">
        <v>60.69</v>
      </c>
      <c r="E487" s="42">
        <v>0</v>
      </c>
      <c r="F487" s="36">
        <f t="shared" si="28"/>
        <v>60.69</v>
      </c>
      <c r="G487" s="48">
        <f t="shared" si="29"/>
        <v>0</v>
      </c>
      <c r="H487" s="28">
        <v>639.63</v>
      </c>
      <c r="I487" s="38">
        <f t="shared" si="30"/>
        <v>0.003908089273942927</v>
      </c>
      <c r="J487" s="29">
        <v>13078.82</v>
      </c>
      <c r="K487" s="44">
        <f t="shared" si="31"/>
        <v>0.009050674159127192</v>
      </c>
      <c r="L487" s="16"/>
    </row>
    <row r="488" spans="2:12" ht="12.75">
      <c r="B488" s="15"/>
      <c r="C488" s="29" t="s">
        <v>485</v>
      </c>
      <c r="D488" s="29">
        <v>60.19</v>
      </c>
      <c r="E488" s="42">
        <v>0</v>
      </c>
      <c r="F488" s="36">
        <f t="shared" si="28"/>
        <v>60.19</v>
      </c>
      <c r="G488" s="48">
        <f t="shared" si="29"/>
        <v>-0.008238589553468456</v>
      </c>
      <c r="H488" s="28">
        <v>639.95</v>
      </c>
      <c r="I488" s="38">
        <f t="shared" si="30"/>
        <v>0.0005002892297110151</v>
      </c>
      <c r="J488" s="29">
        <v>13101.66</v>
      </c>
      <c r="K488" s="44">
        <f t="shared" si="31"/>
        <v>0.001746334914006109</v>
      </c>
      <c r="L488" s="16"/>
    </row>
    <row r="489" spans="2:12" ht="12.75">
      <c r="B489" s="15"/>
      <c r="C489" s="29" t="s">
        <v>486</v>
      </c>
      <c r="D489" s="29">
        <v>59.12</v>
      </c>
      <c r="E489" s="42">
        <v>0</v>
      </c>
      <c r="F489" s="36">
        <f t="shared" si="28"/>
        <v>59.12</v>
      </c>
      <c r="G489" s="48">
        <f t="shared" si="29"/>
        <v>-0.0177770393753115</v>
      </c>
      <c r="H489" s="28">
        <v>636.5</v>
      </c>
      <c r="I489" s="38">
        <f t="shared" si="30"/>
        <v>-0.005391046175482583</v>
      </c>
      <c r="J489" s="29">
        <v>13018.26</v>
      </c>
      <c r="K489" s="44">
        <f t="shared" si="31"/>
        <v>-0.006365605579750966</v>
      </c>
      <c r="L489" s="16"/>
    </row>
    <row r="490" spans="2:12" ht="12.75">
      <c r="B490" s="15"/>
      <c r="C490" s="29" t="s">
        <v>487</v>
      </c>
      <c r="D490" s="29">
        <v>59.44</v>
      </c>
      <c r="E490" s="42">
        <v>0</v>
      </c>
      <c r="F490" s="36">
        <f t="shared" si="28"/>
        <v>59.44</v>
      </c>
      <c r="G490" s="48">
        <f t="shared" si="29"/>
        <v>0.005412719891745521</v>
      </c>
      <c r="H490" s="28">
        <v>631.18</v>
      </c>
      <c r="I490" s="38">
        <f t="shared" si="30"/>
        <v>-0.008358208955223989</v>
      </c>
      <c r="J490" s="29">
        <v>12851.86</v>
      </c>
      <c r="K490" s="44">
        <f t="shared" si="31"/>
        <v>-0.012782046141342929</v>
      </c>
      <c r="L490" s="16"/>
    </row>
    <row r="491" spans="2:12" ht="12.75">
      <c r="B491" s="15"/>
      <c r="C491" s="29" t="s">
        <v>488</v>
      </c>
      <c r="D491" s="29">
        <v>60</v>
      </c>
      <c r="E491" s="42">
        <v>0</v>
      </c>
      <c r="F491" s="36">
        <f t="shared" si="28"/>
        <v>60</v>
      </c>
      <c r="G491" s="48">
        <f t="shared" si="29"/>
        <v>0.009421265141319024</v>
      </c>
      <c r="H491" s="28">
        <v>634.77</v>
      </c>
      <c r="I491" s="38">
        <f t="shared" si="30"/>
        <v>0.005687759434709561</v>
      </c>
      <c r="J491" s="29">
        <v>12923.4504</v>
      </c>
      <c r="K491" s="44">
        <f t="shared" si="31"/>
        <v>0.005570431050447189</v>
      </c>
      <c r="L491" s="16"/>
    </row>
    <row r="492" spans="2:12" ht="12.75">
      <c r="B492" s="15"/>
      <c r="C492" s="29" t="s">
        <v>489</v>
      </c>
      <c r="D492" s="29">
        <v>60.06</v>
      </c>
      <c r="E492" s="42">
        <v>0</v>
      </c>
      <c r="F492" s="36">
        <f t="shared" si="28"/>
        <v>60.06</v>
      </c>
      <c r="G492" s="48">
        <f t="shared" si="29"/>
        <v>0.001000000000000112</v>
      </c>
      <c r="H492" s="28">
        <v>637.16</v>
      </c>
      <c r="I492" s="38">
        <f t="shared" si="30"/>
        <v>0.003765143280243244</v>
      </c>
      <c r="J492" s="29">
        <v>13067.24</v>
      </c>
      <c r="K492" s="44">
        <f t="shared" si="31"/>
        <v>0.011126254641717015</v>
      </c>
      <c r="L492" s="16"/>
    </row>
    <row r="493" spans="2:12" ht="12.75">
      <c r="B493" s="15"/>
      <c r="C493" s="29" t="s">
        <v>490</v>
      </c>
      <c r="D493" s="29">
        <v>60.81</v>
      </c>
      <c r="E493" s="42">
        <v>0</v>
      </c>
      <c r="F493" s="36">
        <f t="shared" si="28"/>
        <v>60.81</v>
      </c>
      <c r="G493" s="48">
        <f t="shared" si="29"/>
        <v>0.012487512487512564</v>
      </c>
      <c r="H493" s="28">
        <v>646.73</v>
      </c>
      <c r="I493" s="38">
        <f t="shared" si="30"/>
        <v>0.015019775252683942</v>
      </c>
      <c r="J493" s="29">
        <v>13281.0592</v>
      </c>
      <c r="K493" s="44">
        <f t="shared" si="31"/>
        <v>0.016362996317508482</v>
      </c>
      <c r="L493" s="16"/>
    </row>
    <row r="494" spans="2:12" ht="12.75">
      <c r="B494" s="15"/>
      <c r="C494" s="29" t="s">
        <v>491</v>
      </c>
      <c r="D494" s="29">
        <v>61.69</v>
      </c>
      <c r="E494" s="42">
        <v>0</v>
      </c>
      <c r="F494" s="36">
        <f t="shared" si="28"/>
        <v>61.69</v>
      </c>
      <c r="G494" s="48">
        <f t="shared" si="29"/>
        <v>0.014471304061831836</v>
      </c>
      <c r="H494" s="28">
        <v>641.66</v>
      </c>
      <c r="I494" s="38">
        <f t="shared" si="30"/>
        <v>-0.00783943840551704</v>
      </c>
      <c r="J494" s="29">
        <v>13219.8704</v>
      </c>
      <c r="K494" s="44">
        <f t="shared" si="31"/>
        <v>-0.004607222893788454</v>
      </c>
      <c r="L494" s="16"/>
    </row>
    <row r="495" spans="2:12" ht="12.75">
      <c r="B495" s="15"/>
      <c r="C495" s="29" t="s">
        <v>492</v>
      </c>
      <c r="D495" s="29">
        <v>61.25</v>
      </c>
      <c r="E495" s="42">
        <v>0</v>
      </c>
      <c r="F495" s="36">
        <f t="shared" si="28"/>
        <v>61.25</v>
      </c>
      <c r="G495" s="48">
        <f t="shared" si="29"/>
        <v>-0.007132436375425488</v>
      </c>
      <c r="H495" s="28">
        <v>635.08</v>
      </c>
      <c r="I495" s="38">
        <f t="shared" si="30"/>
        <v>-0.010254651996384312</v>
      </c>
      <c r="J495" s="29">
        <v>13162.2504</v>
      </c>
      <c r="K495" s="44">
        <f t="shared" si="31"/>
        <v>-0.004358590383760408</v>
      </c>
      <c r="L495" s="16"/>
    </row>
    <row r="496" spans="2:12" ht="12.75">
      <c r="B496" s="15"/>
      <c r="C496" s="29" t="s">
        <v>493</v>
      </c>
      <c r="D496" s="29">
        <v>59.5</v>
      </c>
      <c r="E496" s="42">
        <v>0</v>
      </c>
      <c r="F496" s="36">
        <f t="shared" si="28"/>
        <v>59.5</v>
      </c>
      <c r="G496" s="48">
        <f t="shared" si="29"/>
        <v>-0.02857142857142858</v>
      </c>
      <c r="H496" s="28">
        <v>634.31</v>
      </c>
      <c r="I496" s="38">
        <f t="shared" si="30"/>
        <v>-0.0012124456761354319</v>
      </c>
      <c r="J496" s="29">
        <v>13142.8704</v>
      </c>
      <c r="K496" s="44">
        <f t="shared" si="31"/>
        <v>-0.0014723925932910165</v>
      </c>
      <c r="L496" s="16"/>
    </row>
    <row r="497" spans="2:12" ht="12.75">
      <c r="B497" s="15"/>
      <c r="C497" s="29" t="s">
        <v>494</v>
      </c>
      <c r="D497" s="29">
        <v>59</v>
      </c>
      <c r="E497" s="42">
        <v>0</v>
      </c>
      <c r="F497" s="36">
        <f t="shared" si="28"/>
        <v>59</v>
      </c>
      <c r="G497" s="48">
        <f t="shared" si="29"/>
        <v>-0.008403361344537785</v>
      </c>
      <c r="H497" s="28">
        <v>636.05</v>
      </c>
      <c r="I497" s="38">
        <f t="shared" si="30"/>
        <v>0.0027431382131766213</v>
      </c>
      <c r="J497" s="29">
        <v>13183.78</v>
      </c>
      <c r="K497" s="44">
        <f t="shared" si="31"/>
        <v>0.003112683816771211</v>
      </c>
      <c r="L497" s="16"/>
    </row>
    <row r="498" spans="2:12" ht="12.75">
      <c r="B498" s="15"/>
      <c r="C498" s="29" t="s">
        <v>495</v>
      </c>
      <c r="D498" s="29">
        <v>60.06</v>
      </c>
      <c r="E498" s="42">
        <v>0</v>
      </c>
      <c r="F498" s="36">
        <f t="shared" si="28"/>
        <v>60.06</v>
      </c>
      <c r="G498" s="48">
        <f t="shared" si="29"/>
        <v>0.017966101694915304</v>
      </c>
      <c r="H498" s="28">
        <v>639.49</v>
      </c>
      <c r="I498" s="38">
        <f t="shared" si="30"/>
        <v>0.0054083798443520514</v>
      </c>
      <c r="J498" s="29">
        <v>13254.8896</v>
      </c>
      <c r="K498" s="44">
        <f t="shared" si="31"/>
        <v>0.005393718645183787</v>
      </c>
      <c r="L498" s="16"/>
    </row>
    <row r="499" spans="2:12" ht="12.75">
      <c r="B499" s="15"/>
      <c r="C499" s="29" t="s">
        <v>496</v>
      </c>
      <c r="D499" s="29">
        <v>61.62</v>
      </c>
      <c r="E499" s="42">
        <v>0</v>
      </c>
      <c r="F499" s="36">
        <f t="shared" si="28"/>
        <v>61.62</v>
      </c>
      <c r="G499" s="48">
        <f t="shared" si="29"/>
        <v>0.025974025974025983</v>
      </c>
      <c r="H499" s="28">
        <v>636.51</v>
      </c>
      <c r="I499" s="38">
        <f t="shared" si="30"/>
        <v>-0.004659963408341072</v>
      </c>
      <c r="J499" s="29">
        <v>13247.0896</v>
      </c>
      <c r="K499" s="44">
        <f t="shared" si="31"/>
        <v>-0.000588462087228625</v>
      </c>
      <c r="L499" s="16"/>
    </row>
    <row r="500" spans="2:12" ht="12.75">
      <c r="B500" s="15"/>
      <c r="C500" s="29" t="s">
        <v>497</v>
      </c>
      <c r="D500" s="29">
        <v>64.87</v>
      </c>
      <c r="E500" s="42">
        <v>0</v>
      </c>
      <c r="F500" s="36">
        <f t="shared" si="28"/>
        <v>64.87</v>
      </c>
      <c r="G500" s="48">
        <f t="shared" si="29"/>
        <v>0.05274261603375541</v>
      </c>
      <c r="H500" s="28">
        <v>632.07</v>
      </c>
      <c r="I500" s="38">
        <f t="shared" si="30"/>
        <v>-0.006975538483291577</v>
      </c>
      <c r="J500" s="29">
        <v>13088.92</v>
      </c>
      <c r="K500" s="44">
        <f t="shared" si="31"/>
        <v>-0.011939950945904276</v>
      </c>
      <c r="L500" s="16"/>
    </row>
    <row r="501" spans="2:12" ht="12.75">
      <c r="B501" s="15"/>
      <c r="C501" s="29" t="s">
        <v>498</v>
      </c>
      <c r="D501" s="29">
        <v>65.05</v>
      </c>
      <c r="E501" s="42">
        <v>0</v>
      </c>
      <c r="F501" s="36">
        <f t="shared" si="28"/>
        <v>65.05</v>
      </c>
      <c r="G501" s="48">
        <f t="shared" si="29"/>
        <v>0.002774780329890536</v>
      </c>
      <c r="H501" s="28">
        <v>631.93</v>
      </c>
      <c r="I501" s="38">
        <f t="shared" si="30"/>
        <v>-0.00022149445472829932</v>
      </c>
      <c r="J501" s="29">
        <v>13153.2304</v>
      </c>
      <c r="K501" s="44">
        <f t="shared" si="31"/>
        <v>0.004913346555712739</v>
      </c>
      <c r="L501" s="16"/>
    </row>
    <row r="502" spans="2:12" ht="12.75">
      <c r="B502" s="15"/>
      <c r="C502" s="29" t="s">
        <v>499</v>
      </c>
      <c r="D502" s="29">
        <v>65.31</v>
      </c>
      <c r="E502" s="42">
        <v>0</v>
      </c>
      <c r="F502" s="36">
        <f t="shared" si="28"/>
        <v>65.31</v>
      </c>
      <c r="G502" s="48">
        <f t="shared" si="29"/>
        <v>0.003996925441967836</v>
      </c>
      <c r="H502" s="28">
        <v>631.76</v>
      </c>
      <c r="I502" s="38">
        <f t="shared" si="30"/>
        <v>-0.00026901713797411464</v>
      </c>
      <c r="J502" s="29">
        <v>13224.4</v>
      </c>
      <c r="K502" s="44">
        <f t="shared" si="31"/>
        <v>0.0054108076750483125</v>
      </c>
      <c r="L502" s="16"/>
    </row>
    <row r="503" spans="2:12" ht="12.75">
      <c r="B503" s="15"/>
      <c r="C503" s="29" t="s">
        <v>500</v>
      </c>
      <c r="D503" s="29">
        <v>68.56</v>
      </c>
      <c r="E503" s="42">
        <v>0</v>
      </c>
      <c r="F503" s="36">
        <f t="shared" si="28"/>
        <v>68.56</v>
      </c>
      <c r="G503" s="48">
        <f t="shared" si="29"/>
        <v>0.049762670341448434</v>
      </c>
      <c r="H503" s="28">
        <v>631.65</v>
      </c>
      <c r="I503" s="38">
        <f t="shared" si="30"/>
        <v>-0.0001741167531974508</v>
      </c>
      <c r="J503" s="29">
        <v>13251.04</v>
      </c>
      <c r="K503" s="44">
        <f t="shared" si="31"/>
        <v>0.002014458122863827</v>
      </c>
      <c r="L503" s="16"/>
    </row>
    <row r="504" spans="2:12" ht="12.75">
      <c r="B504" s="15"/>
      <c r="C504" s="29" t="s">
        <v>501</v>
      </c>
      <c r="D504" s="29">
        <v>66.33</v>
      </c>
      <c r="E504" s="42">
        <v>0</v>
      </c>
      <c r="F504" s="36">
        <f t="shared" si="28"/>
        <v>66.33</v>
      </c>
      <c r="G504" s="48">
        <f t="shared" si="29"/>
        <v>-0.03252625437572931</v>
      </c>
      <c r="H504" s="28">
        <v>629.44</v>
      </c>
      <c r="I504" s="38">
        <f t="shared" si="30"/>
        <v>-0.0034987730546979234</v>
      </c>
      <c r="J504" s="29">
        <v>13248.6104</v>
      </c>
      <c r="K504" s="44">
        <f t="shared" si="31"/>
        <v>-0.0001833516463614071</v>
      </c>
      <c r="L504" s="16"/>
    </row>
    <row r="505" spans="2:12" ht="12.75">
      <c r="B505" s="15"/>
      <c r="C505" s="29" t="s">
        <v>502</v>
      </c>
      <c r="D505" s="29">
        <v>63.81</v>
      </c>
      <c r="E505" s="42">
        <v>0</v>
      </c>
      <c r="F505" s="36">
        <f t="shared" si="28"/>
        <v>63.81</v>
      </c>
      <c r="G505" s="48">
        <f t="shared" si="29"/>
        <v>-0.037991858887381214</v>
      </c>
      <c r="H505" s="28">
        <v>632.89</v>
      </c>
      <c r="I505" s="38">
        <f t="shared" si="30"/>
        <v>0.005481062531774272</v>
      </c>
      <c r="J505" s="29">
        <v>13431.2</v>
      </c>
      <c r="K505" s="44">
        <f t="shared" si="31"/>
        <v>0.013781792541805116</v>
      </c>
      <c r="L505" s="16"/>
    </row>
    <row r="506" spans="2:12" ht="12.75">
      <c r="B506" s="15"/>
      <c r="C506" s="29" t="s">
        <v>503</v>
      </c>
      <c r="D506" s="29">
        <v>63.37</v>
      </c>
      <c r="E506" s="42">
        <v>0</v>
      </c>
      <c r="F506" s="36">
        <f t="shared" si="28"/>
        <v>63.37</v>
      </c>
      <c r="G506" s="48">
        <f t="shared" si="29"/>
        <v>-0.006895470929321523</v>
      </c>
      <c r="H506" s="28">
        <v>634.16</v>
      </c>
      <c r="I506" s="38">
        <f t="shared" si="30"/>
        <v>0.00200666782537251</v>
      </c>
      <c r="J506" s="29">
        <v>13473.3296</v>
      </c>
      <c r="K506" s="44">
        <f t="shared" si="31"/>
        <v>0.003136696646613757</v>
      </c>
      <c r="L506" s="16"/>
    </row>
    <row r="507" spans="2:12" ht="12.75">
      <c r="B507" s="15"/>
      <c r="C507" s="29" t="s">
        <v>504</v>
      </c>
      <c r="D507" s="29">
        <v>64.37</v>
      </c>
      <c r="E507" s="42">
        <v>0</v>
      </c>
      <c r="F507" s="36">
        <f t="shared" si="28"/>
        <v>64.37</v>
      </c>
      <c r="G507" s="48">
        <f t="shared" si="29"/>
        <v>0.015780337699226932</v>
      </c>
      <c r="H507" s="28">
        <v>644.06</v>
      </c>
      <c r="I507" s="38">
        <f t="shared" si="30"/>
        <v>0.015611202220259912</v>
      </c>
      <c r="J507" s="29">
        <v>13652.84</v>
      </c>
      <c r="K507" s="44">
        <f t="shared" si="31"/>
        <v>0.013323388154922178</v>
      </c>
      <c r="L507" s="16"/>
    </row>
    <row r="508" spans="2:12" ht="12.75">
      <c r="B508" s="15"/>
      <c r="C508" s="29" t="s">
        <v>505</v>
      </c>
      <c r="D508" s="29">
        <v>62.87</v>
      </c>
      <c r="E508" s="42">
        <v>0</v>
      </c>
      <c r="F508" s="36">
        <f t="shared" si="28"/>
        <v>62.87</v>
      </c>
      <c r="G508" s="48">
        <f t="shared" si="29"/>
        <v>-0.023302780798508782</v>
      </c>
      <c r="H508" s="28">
        <v>642.24</v>
      </c>
      <c r="I508" s="38">
        <f t="shared" si="30"/>
        <v>-0.002825823681023354</v>
      </c>
      <c r="J508" s="29">
        <v>13626.5808</v>
      </c>
      <c r="K508" s="44">
        <f t="shared" si="31"/>
        <v>-0.0019233507460718613</v>
      </c>
      <c r="L508" s="16"/>
    </row>
    <row r="509" spans="2:12" ht="12.75">
      <c r="B509" s="15"/>
      <c r="C509" s="29" t="s">
        <v>506</v>
      </c>
      <c r="D509" s="29">
        <v>64.25</v>
      </c>
      <c r="E509" s="42">
        <v>0</v>
      </c>
      <c r="F509" s="36">
        <f t="shared" si="28"/>
        <v>64.25</v>
      </c>
      <c r="G509" s="48">
        <f t="shared" si="29"/>
        <v>0.021950055670431068</v>
      </c>
      <c r="H509" s="28">
        <v>644.3</v>
      </c>
      <c r="I509" s="38">
        <f t="shared" si="30"/>
        <v>0.0032075236671649243</v>
      </c>
      <c r="J509" s="29">
        <v>13652.1696</v>
      </c>
      <c r="K509" s="44">
        <f t="shared" si="31"/>
        <v>0.0018778591912065323</v>
      </c>
      <c r="L509" s="16"/>
    </row>
    <row r="510" spans="2:12" ht="12.75">
      <c r="B510" s="15"/>
      <c r="C510" s="29" t="s">
        <v>507</v>
      </c>
      <c r="D510" s="29">
        <v>65.87</v>
      </c>
      <c r="E510" s="42">
        <v>0</v>
      </c>
      <c r="F510" s="36">
        <f t="shared" si="28"/>
        <v>65.87</v>
      </c>
      <c r="G510" s="48">
        <f t="shared" si="29"/>
        <v>0.025214007782101255</v>
      </c>
      <c r="H510" s="28">
        <v>646.03</v>
      </c>
      <c r="I510" s="38">
        <f t="shared" si="30"/>
        <v>0.002685084587924935</v>
      </c>
      <c r="J510" s="29">
        <v>13734.1504</v>
      </c>
      <c r="K510" s="44">
        <f t="shared" si="31"/>
        <v>0.0060049649544349215</v>
      </c>
      <c r="L510" s="16"/>
    </row>
    <row r="511" spans="2:12" ht="12.75">
      <c r="B511" s="15"/>
      <c r="C511" s="29" t="s">
        <v>508</v>
      </c>
      <c r="D511" s="29">
        <v>65.12</v>
      </c>
      <c r="E511" s="42">
        <v>0</v>
      </c>
      <c r="F511" s="36">
        <f t="shared" si="28"/>
        <v>65.12</v>
      </c>
      <c r="G511" s="48">
        <f t="shared" si="29"/>
        <v>-0.011386063458327045</v>
      </c>
      <c r="H511" s="28">
        <v>647.21</v>
      </c>
      <c r="I511" s="38">
        <f t="shared" si="30"/>
        <v>0.0018265405631319176</v>
      </c>
      <c r="J511" s="29">
        <v>13737.6608</v>
      </c>
      <c r="K511" s="44">
        <f t="shared" si="31"/>
        <v>0.0002555964437376268</v>
      </c>
      <c r="L511" s="16"/>
    </row>
    <row r="512" spans="2:12" ht="12.75">
      <c r="B512" s="15"/>
      <c r="C512" s="29" t="s">
        <v>509</v>
      </c>
      <c r="D512" s="29">
        <v>65.87</v>
      </c>
      <c r="E512" s="42">
        <v>0</v>
      </c>
      <c r="F512" s="36">
        <f t="shared" si="28"/>
        <v>65.87</v>
      </c>
      <c r="G512" s="48">
        <f t="shared" si="29"/>
        <v>0.011517199017198942</v>
      </c>
      <c r="H512" s="28">
        <v>650.3</v>
      </c>
      <c r="I512" s="38">
        <f t="shared" si="30"/>
        <v>0.004774339086231594</v>
      </c>
      <c r="J512" s="29">
        <v>13812.7008</v>
      </c>
      <c r="K512" s="44">
        <f t="shared" si="31"/>
        <v>0.005462356444264627</v>
      </c>
      <c r="L512" s="16"/>
    </row>
    <row r="513" spans="2:12" ht="12.75">
      <c r="B513" s="15"/>
      <c r="C513" s="29" t="s">
        <v>510</v>
      </c>
      <c r="D513" s="29">
        <v>65</v>
      </c>
      <c r="E513" s="42">
        <v>0</v>
      </c>
      <c r="F513" s="36">
        <f t="shared" si="28"/>
        <v>65</v>
      </c>
      <c r="G513" s="48">
        <f t="shared" si="29"/>
        <v>-0.013207833611659447</v>
      </c>
      <c r="H513" s="28">
        <v>639.52</v>
      </c>
      <c r="I513" s="38">
        <f t="shared" si="30"/>
        <v>-0.01657696447793322</v>
      </c>
      <c r="J513" s="29">
        <v>13709.4096</v>
      </c>
      <c r="K513" s="44">
        <f t="shared" si="31"/>
        <v>-0.007477987215939619</v>
      </c>
      <c r="L513" s="16"/>
    </row>
    <row r="514" spans="2:12" ht="12.75">
      <c r="B514" s="15"/>
      <c r="C514" s="29" t="s">
        <v>511</v>
      </c>
      <c r="D514" s="29">
        <v>65</v>
      </c>
      <c r="E514" s="42">
        <v>0</v>
      </c>
      <c r="F514" s="36">
        <f t="shared" si="28"/>
        <v>65</v>
      </c>
      <c r="G514" s="48">
        <f t="shared" si="29"/>
        <v>0</v>
      </c>
      <c r="H514" s="28">
        <v>618.87</v>
      </c>
      <c r="I514" s="38">
        <f t="shared" si="30"/>
        <v>-0.03228984238178634</v>
      </c>
      <c r="J514" s="29">
        <v>13168.8</v>
      </c>
      <c r="K514" s="44">
        <f t="shared" si="31"/>
        <v>-0.039433470570461426</v>
      </c>
      <c r="L514" s="16"/>
    </row>
    <row r="515" spans="2:12" ht="12.75">
      <c r="B515" s="15"/>
      <c r="C515" s="29" t="s">
        <v>512</v>
      </c>
      <c r="D515" s="29">
        <v>67.94</v>
      </c>
      <c r="E515" s="42">
        <v>0</v>
      </c>
      <c r="F515" s="36">
        <f t="shared" si="28"/>
        <v>67.94</v>
      </c>
      <c r="G515" s="48">
        <f t="shared" si="29"/>
        <v>0.045230769230769186</v>
      </c>
      <c r="H515" s="28">
        <v>621.07</v>
      </c>
      <c r="I515" s="38">
        <f t="shared" si="30"/>
        <v>0.0035548661269735327</v>
      </c>
      <c r="J515" s="29">
        <v>13178.4504</v>
      </c>
      <c r="K515" s="44">
        <f t="shared" si="31"/>
        <v>0.0007328230362675381</v>
      </c>
      <c r="L515" s="16"/>
    </row>
    <row r="516" spans="2:12" ht="12.75">
      <c r="B516" s="15"/>
      <c r="C516" s="29" t="s">
        <v>513</v>
      </c>
      <c r="D516" s="29">
        <v>71.5</v>
      </c>
      <c r="E516" s="42">
        <v>0</v>
      </c>
      <c r="F516" s="36">
        <f t="shared" si="28"/>
        <v>71.5</v>
      </c>
      <c r="G516" s="48">
        <f t="shared" si="29"/>
        <v>0.052399175743302884</v>
      </c>
      <c r="H516" s="28">
        <v>627.54</v>
      </c>
      <c r="I516" s="38">
        <f t="shared" si="30"/>
        <v>0.010417505273157435</v>
      </c>
      <c r="J516" s="29">
        <v>13134.2304</v>
      </c>
      <c r="K516" s="44">
        <f t="shared" si="31"/>
        <v>-0.0033554779703082183</v>
      </c>
      <c r="L516" s="16"/>
    </row>
    <row r="517" spans="2:12" ht="12.75">
      <c r="B517" s="15"/>
      <c r="C517" s="29" t="s">
        <v>514</v>
      </c>
      <c r="D517" s="29">
        <v>71.62</v>
      </c>
      <c r="E517" s="42">
        <v>0</v>
      </c>
      <c r="F517" s="36">
        <f t="shared" si="28"/>
        <v>71.62</v>
      </c>
      <c r="G517" s="48">
        <f t="shared" si="29"/>
        <v>0.0016783216783218258</v>
      </c>
      <c r="H517" s="28">
        <v>642.41</v>
      </c>
      <c r="I517" s="38">
        <f t="shared" si="30"/>
        <v>0.02369570067246718</v>
      </c>
      <c r="J517" s="29">
        <v>13497.0096</v>
      </c>
      <c r="K517" s="44">
        <f t="shared" si="31"/>
        <v>0.02762089509256649</v>
      </c>
      <c r="L517" s="16"/>
    </row>
    <row r="518" spans="2:12" ht="12.75">
      <c r="B518" s="15"/>
      <c r="C518" s="29" t="s">
        <v>515</v>
      </c>
      <c r="D518" s="29">
        <v>70</v>
      </c>
      <c r="E518" s="42">
        <v>0</v>
      </c>
      <c r="F518" s="36">
        <f t="shared" si="28"/>
        <v>70</v>
      </c>
      <c r="G518" s="48">
        <f t="shared" si="29"/>
        <v>-0.02261938006143538</v>
      </c>
      <c r="H518" s="28">
        <v>646.74</v>
      </c>
      <c r="I518" s="38">
        <f t="shared" si="30"/>
        <v>0.0067402437695553985</v>
      </c>
      <c r="J518" s="29">
        <v>13722.7008</v>
      </c>
      <c r="K518" s="44">
        <f t="shared" si="31"/>
        <v>0.016721570680367615</v>
      </c>
      <c r="L518" s="16"/>
    </row>
    <row r="519" spans="2:12" ht="12.75">
      <c r="B519" s="15"/>
      <c r="C519" s="29" t="s">
        <v>516</v>
      </c>
      <c r="D519" s="29">
        <v>68.75</v>
      </c>
      <c r="E519" s="42">
        <v>0</v>
      </c>
      <c r="F519" s="36">
        <f aca="true" t="shared" si="32" ref="F519:F582">D519+E519</f>
        <v>68.75</v>
      </c>
      <c r="G519" s="48">
        <f t="shared" si="29"/>
        <v>-0.017857142857142905</v>
      </c>
      <c r="H519" s="28">
        <v>640.69</v>
      </c>
      <c r="I519" s="38">
        <f t="shared" si="30"/>
        <v>-0.009354609271113534</v>
      </c>
      <c r="J519" s="29">
        <v>13511.9296</v>
      </c>
      <c r="K519" s="44">
        <f t="shared" si="31"/>
        <v>-0.01535930886141601</v>
      </c>
      <c r="L519" s="16"/>
    </row>
    <row r="520" spans="2:12" ht="12.75">
      <c r="B520" s="15"/>
      <c r="C520" s="29" t="s">
        <v>517</v>
      </c>
      <c r="D520" s="29">
        <v>69.06</v>
      </c>
      <c r="E520" s="42">
        <v>0</v>
      </c>
      <c r="F520" s="36">
        <f t="shared" si="32"/>
        <v>69.06</v>
      </c>
      <c r="G520" s="48">
        <f aca="true" t="shared" si="33" ref="G520:G583">F520/F519-1</f>
        <v>0.004509090909091018</v>
      </c>
      <c r="H520" s="28">
        <v>639.94</v>
      </c>
      <c r="I520" s="38">
        <f aca="true" t="shared" si="34" ref="I520:I583">H520/H519-1</f>
        <v>-0.0011706129329316362</v>
      </c>
      <c r="J520" s="29">
        <v>13426.5808</v>
      </c>
      <c r="K520" s="44">
        <f aca="true" t="shared" si="35" ref="K520:K583">J520/J519-1</f>
        <v>-0.00631655156048172</v>
      </c>
      <c r="L520" s="16"/>
    </row>
    <row r="521" spans="2:12" ht="12.75">
      <c r="B521" s="15"/>
      <c r="C521" s="29" t="s">
        <v>518</v>
      </c>
      <c r="D521" s="29">
        <v>68.5</v>
      </c>
      <c r="E521" s="42">
        <v>0</v>
      </c>
      <c r="F521" s="36">
        <f t="shared" si="32"/>
        <v>68.5</v>
      </c>
      <c r="G521" s="48">
        <f t="shared" si="33"/>
        <v>-0.00810889081957722</v>
      </c>
      <c r="H521" s="28">
        <v>646.58</v>
      </c>
      <c r="I521" s="38">
        <f t="shared" si="34"/>
        <v>0.010375972747445061</v>
      </c>
      <c r="J521" s="29">
        <v>13633.2192</v>
      </c>
      <c r="K521" s="44">
        <f t="shared" si="35"/>
        <v>0.015390247381522393</v>
      </c>
      <c r="L521" s="16"/>
    </row>
    <row r="522" spans="2:12" ht="12.75">
      <c r="B522" s="15"/>
      <c r="C522" s="29" t="s">
        <v>519</v>
      </c>
      <c r="D522" s="29">
        <v>67.39</v>
      </c>
      <c r="E522" s="42">
        <v>0</v>
      </c>
      <c r="F522" s="36">
        <f t="shared" si="32"/>
        <v>67.39</v>
      </c>
      <c r="G522" s="48">
        <f t="shared" si="33"/>
        <v>-0.01620437956204379</v>
      </c>
      <c r="H522" s="28">
        <v>649.77</v>
      </c>
      <c r="I522" s="38">
        <f t="shared" si="34"/>
        <v>0.004933650901667086</v>
      </c>
      <c r="J522" s="29">
        <v>13795.2992</v>
      </c>
      <c r="K522" s="44">
        <f t="shared" si="35"/>
        <v>0.011888608084582142</v>
      </c>
      <c r="L522" s="16"/>
    </row>
    <row r="523" spans="2:12" ht="12.75">
      <c r="B523" s="15"/>
      <c r="C523" s="29" t="s">
        <v>520</v>
      </c>
      <c r="D523" s="29">
        <v>65.5</v>
      </c>
      <c r="E523" s="42">
        <v>0</v>
      </c>
      <c r="F523" s="36">
        <f t="shared" si="32"/>
        <v>65.5</v>
      </c>
      <c r="G523" s="48">
        <f t="shared" si="33"/>
        <v>-0.028045704110402192</v>
      </c>
      <c r="H523" s="28">
        <v>643.92</v>
      </c>
      <c r="I523" s="38">
        <f t="shared" si="34"/>
        <v>-0.009003185742647468</v>
      </c>
      <c r="J523" s="29">
        <v>13759.2192</v>
      </c>
      <c r="K523" s="44">
        <f t="shared" si="35"/>
        <v>-0.0026153836518456597</v>
      </c>
      <c r="L523" s="16"/>
    </row>
    <row r="524" spans="2:12" ht="12.75">
      <c r="B524" s="15"/>
      <c r="C524" s="29" t="s">
        <v>521</v>
      </c>
      <c r="D524" s="29">
        <v>64.62</v>
      </c>
      <c r="E524" s="42">
        <v>0</v>
      </c>
      <c r="F524" s="36">
        <f t="shared" si="32"/>
        <v>64.62</v>
      </c>
      <c r="G524" s="48">
        <f t="shared" si="33"/>
        <v>-0.013435114503816736</v>
      </c>
      <c r="H524" s="28">
        <v>645.37</v>
      </c>
      <c r="I524" s="38">
        <f t="shared" si="34"/>
        <v>0.002251832525779651</v>
      </c>
      <c r="J524" s="29">
        <v>13807.5696</v>
      </c>
      <c r="K524" s="44">
        <f t="shared" si="35"/>
        <v>0.003514036610449578</v>
      </c>
      <c r="L524" s="16"/>
    </row>
    <row r="525" spans="2:12" ht="12.75">
      <c r="B525" s="15"/>
      <c r="C525" s="29" t="s">
        <v>522</v>
      </c>
      <c r="D525" s="29">
        <v>64</v>
      </c>
      <c r="E525" s="42">
        <v>0</v>
      </c>
      <c r="F525" s="36">
        <f t="shared" si="32"/>
        <v>64</v>
      </c>
      <c r="G525" s="48">
        <f t="shared" si="33"/>
        <v>-0.009594552770040288</v>
      </c>
      <c r="H525" s="28">
        <v>640.51</v>
      </c>
      <c r="I525" s="38">
        <f t="shared" si="34"/>
        <v>-0.007530563862590434</v>
      </c>
      <c r="J525" s="29">
        <v>13773.9504</v>
      </c>
      <c r="K525" s="44">
        <f t="shared" si="35"/>
        <v>-0.002434838351276558</v>
      </c>
      <c r="L525" s="16"/>
    </row>
    <row r="526" spans="2:12" ht="12.75">
      <c r="B526" s="15"/>
      <c r="C526" s="29" t="s">
        <v>523</v>
      </c>
      <c r="D526" s="29">
        <v>64</v>
      </c>
      <c r="E526" s="42">
        <v>0</v>
      </c>
      <c r="F526" s="36">
        <f t="shared" si="32"/>
        <v>64</v>
      </c>
      <c r="G526" s="48">
        <f t="shared" si="33"/>
        <v>0</v>
      </c>
      <c r="H526" s="28">
        <v>639.58</v>
      </c>
      <c r="I526" s="38">
        <f t="shared" si="34"/>
        <v>-0.001451967963029377</v>
      </c>
      <c r="J526" s="29">
        <v>13793.3904</v>
      </c>
      <c r="K526" s="44">
        <f t="shared" si="35"/>
        <v>0.0014113598085847556</v>
      </c>
      <c r="L526" s="16"/>
    </row>
    <row r="527" spans="2:12" ht="12.75">
      <c r="B527" s="15"/>
      <c r="C527" s="29" t="s">
        <v>524</v>
      </c>
      <c r="D527" s="29">
        <v>62.75</v>
      </c>
      <c r="E527" s="42">
        <v>0</v>
      </c>
      <c r="F527" s="36">
        <f t="shared" si="32"/>
        <v>62.75</v>
      </c>
      <c r="G527" s="48">
        <f t="shared" si="33"/>
        <v>-0.01953125</v>
      </c>
      <c r="H527" s="28">
        <v>625.24</v>
      </c>
      <c r="I527" s="38">
        <f t="shared" si="34"/>
        <v>-0.02242096375746594</v>
      </c>
      <c r="J527" s="29">
        <v>13433.4096</v>
      </c>
      <c r="K527" s="44">
        <f t="shared" si="35"/>
        <v>-0.026098065055854547</v>
      </c>
      <c r="L527" s="16"/>
    </row>
    <row r="528" spans="2:12" ht="12.75">
      <c r="B528" s="15"/>
      <c r="C528" s="29" t="s">
        <v>525</v>
      </c>
      <c r="D528" s="29">
        <v>61.5</v>
      </c>
      <c r="E528" s="42">
        <v>0</v>
      </c>
      <c r="F528" s="36">
        <f t="shared" si="32"/>
        <v>61.5</v>
      </c>
      <c r="G528" s="48">
        <f t="shared" si="33"/>
        <v>-0.019920318725099584</v>
      </c>
      <c r="H528" s="28">
        <v>624.83</v>
      </c>
      <c r="I528" s="38">
        <f t="shared" si="34"/>
        <v>-0.0006557481926939834</v>
      </c>
      <c r="J528" s="29">
        <v>13507.2496</v>
      </c>
      <c r="K528" s="44">
        <f t="shared" si="35"/>
        <v>0.00549674298623315</v>
      </c>
      <c r="L528" s="16"/>
    </row>
    <row r="529" spans="2:12" ht="12.75">
      <c r="B529" s="15"/>
      <c r="C529" s="29" t="s">
        <v>526</v>
      </c>
      <c r="D529" s="29">
        <v>60.94</v>
      </c>
      <c r="E529" s="42">
        <v>0</v>
      </c>
      <c r="F529" s="36">
        <f t="shared" si="32"/>
        <v>60.94</v>
      </c>
      <c r="G529" s="48">
        <f t="shared" si="33"/>
        <v>-0.009105691056910614</v>
      </c>
      <c r="H529" s="28">
        <v>628.43</v>
      </c>
      <c r="I529" s="38">
        <f t="shared" si="34"/>
        <v>0.005761567146263635</v>
      </c>
      <c r="J529" s="29">
        <v>13451.84</v>
      </c>
      <c r="K529" s="44">
        <f t="shared" si="35"/>
        <v>-0.004102211896639507</v>
      </c>
      <c r="L529" s="16"/>
    </row>
    <row r="530" spans="2:12" ht="12.75">
      <c r="B530" s="15"/>
      <c r="C530" s="29" t="s">
        <v>527</v>
      </c>
      <c r="D530" s="29">
        <v>61.5</v>
      </c>
      <c r="E530" s="42">
        <v>0</v>
      </c>
      <c r="F530" s="36">
        <f t="shared" si="32"/>
        <v>61.5</v>
      </c>
      <c r="G530" s="48">
        <f t="shared" si="33"/>
        <v>0.009189366590088621</v>
      </c>
      <c r="H530" s="28">
        <v>626.76</v>
      </c>
      <c r="I530" s="38">
        <f t="shared" si="34"/>
        <v>-0.0026574161004406793</v>
      </c>
      <c r="J530" s="29">
        <v>13395.6904</v>
      </c>
      <c r="K530" s="44">
        <f t="shared" si="35"/>
        <v>-0.004174120417727245</v>
      </c>
      <c r="L530" s="16"/>
    </row>
    <row r="531" spans="2:12" ht="12.75">
      <c r="B531" s="15"/>
      <c r="C531" s="29" t="s">
        <v>528</v>
      </c>
      <c r="D531" s="29">
        <v>59.25</v>
      </c>
      <c r="E531" s="42">
        <v>0</v>
      </c>
      <c r="F531" s="36">
        <f t="shared" si="32"/>
        <v>59.25</v>
      </c>
      <c r="G531" s="48">
        <f t="shared" si="33"/>
        <v>-0.03658536585365857</v>
      </c>
      <c r="H531" s="28">
        <v>611.81</v>
      </c>
      <c r="I531" s="38">
        <f t="shared" si="34"/>
        <v>-0.023852830429510585</v>
      </c>
      <c r="J531" s="29">
        <v>13017.68</v>
      </c>
      <c r="K531" s="44">
        <f t="shared" si="35"/>
        <v>-0.028218806848506972</v>
      </c>
      <c r="L531" s="16"/>
    </row>
    <row r="532" spans="2:12" ht="12.75">
      <c r="B532" s="15"/>
      <c r="C532" s="29" t="s">
        <v>529</v>
      </c>
      <c r="D532" s="29">
        <v>59</v>
      </c>
      <c r="E532" s="42">
        <v>0</v>
      </c>
      <c r="F532" s="36">
        <f t="shared" si="32"/>
        <v>59</v>
      </c>
      <c r="G532" s="48">
        <f t="shared" si="33"/>
        <v>-0.00421940928270037</v>
      </c>
      <c r="H532" s="28">
        <v>621.73</v>
      </c>
      <c r="I532" s="38">
        <f t="shared" si="34"/>
        <v>0.016214184142135712</v>
      </c>
      <c r="J532" s="29">
        <v>13230.62</v>
      </c>
      <c r="K532" s="44">
        <f t="shared" si="35"/>
        <v>0.016357753455300772</v>
      </c>
      <c r="L532" s="16"/>
    </row>
    <row r="533" spans="2:12" ht="12.75">
      <c r="B533" s="15"/>
      <c r="C533" s="29" t="s">
        <v>530</v>
      </c>
      <c r="D533" s="29">
        <v>59.87</v>
      </c>
      <c r="E533" s="42">
        <v>0</v>
      </c>
      <c r="F533" s="36">
        <f t="shared" si="32"/>
        <v>59.87</v>
      </c>
      <c r="G533" s="48">
        <f t="shared" si="33"/>
        <v>0.01474576271186434</v>
      </c>
      <c r="H533" s="28">
        <v>624.84</v>
      </c>
      <c r="I533" s="38">
        <f t="shared" si="34"/>
        <v>0.005002171360558361</v>
      </c>
      <c r="J533" s="29">
        <v>13392.78</v>
      </c>
      <c r="K533" s="44">
        <f t="shared" si="35"/>
        <v>0.012256417310753331</v>
      </c>
      <c r="L533" s="16"/>
    </row>
    <row r="534" spans="2:12" ht="12.75">
      <c r="B534" s="15"/>
      <c r="C534" s="29" t="s">
        <v>531</v>
      </c>
      <c r="D534" s="29">
        <v>60.75</v>
      </c>
      <c r="E534" s="42">
        <v>0</v>
      </c>
      <c r="F534" s="36">
        <f t="shared" si="32"/>
        <v>60.75</v>
      </c>
      <c r="G534" s="48">
        <f t="shared" si="33"/>
        <v>0.01469851344579931</v>
      </c>
      <c r="H534" s="28">
        <v>625.93</v>
      </c>
      <c r="I534" s="38">
        <f t="shared" si="34"/>
        <v>0.0017444465783238439</v>
      </c>
      <c r="J534" s="29">
        <v>13416.32</v>
      </c>
      <c r="K534" s="44">
        <f t="shared" si="35"/>
        <v>0.0017576634574747452</v>
      </c>
      <c r="L534" s="16"/>
    </row>
    <row r="535" spans="2:12" ht="12.75">
      <c r="B535" s="15"/>
      <c r="C535" s="29" t="s">
        <v>532</v>
      </c>
      <c r="D535" s="29">
        <v>59.69</v>
      </c>
      <c r="E535" s="42">
        <v>0</v>
      </c>
      <c r="F535" s="36">
        <f t="shared" si="32"/>
        <v>59.69</v>
      </c>
      <c r="G535" s="48">
        <f t="shared" si="33"/>
        <v>-0.01744855967078196</v>
      </c>
      <c r="H535" s="28">
        <v>629.63</v>
      </c>
      <c r="I535" s="38">
        <f t="shared" si="34"/>
        <v>0.005911204128257186</v>
      </c>
      <c r="J535" s="29">
        <v>13605.9904</v>
      </c>
      <c r="K535" s="44">
        <f t="shared" si="35"/>
        <v>0.014137289510089301</v>
      </c>
      <c r="L535" s="16"/>
    </row>
    <row r="536" spans="2:12" ht="12.75">
      <c r="B536" s="15"/>
      <c r="C536" s="29" t="s">
        <v>533</v>
      </c>
      <c r="D536" s="29">
        <v>58.81</v>
      </c>
      <c r="E536" s="42">
        <v>0</v>
      </c>
      <c r="F536" s="36">
        <f t="shared" si="32"/>
        <v>58.81</v>
      </c>
      <c r="G536" s="48">
        <f t="shared" si="33"/>
        <v>-0.014742837996314262</v>
      </c>
      <c r="H536" s="28">
        <v>626.9</v>
      </c>
      <c r="I536" s="38">
        <f t="shared" si="34"/>
        <v>-0.00433587980242367</v>
      </c>
      <c r="J536" s="29">
        <v>13603.84</v>
      </c>
      <c r="K536" s="44">
        <f t="shared" si="35"/>
        <v>-0.00015804803154939595</v>
      </c>
      <c r="L536" s="16"/>
    </row>
    <row r="537" spans="2:12" ht="12.75">
      <c r="B537" s="15"/>
      <c r="C537" s="29" t="s">
        <v>534</v>
      </c>
      <c r="D537" s="29">
        <v>58.37</v>
      </c>
      <c r="E537" s="42">
        <v>0</v>
      </c>
      <c r="F537" s="36">
        <f t="shared" si="32"/>
        <v>58.37</v>
      </c>
      <c r="G537" s="48">
        <f t="shared" si="33"/>
        <v>-0.007481720795783131</v>
      </c>
      <c r="H537" s="28">
        <v>623.84</v>
      </c>
      <c r="I537" s="38">
        <f t="shared" si="34"/>
        <v>-0.00488116126973992</v>
      </c>
      <c r="J537" s="29">
        <v>13642.9408</v>
      </c>
      <c r="K537" s="44">
        <f t="shared" si="35"/>
        <v>0.0028742472713587652</v>
      </c>
      <c r="L537" s="16"/>
    </row>
    <row r="538" spans="2:12" ht="12.75">
      <c r="B538" s="15"/>
      <c r="C538" s="29" t="s">
        <v>535</v>
      </c>
      <c r="D538" s="29">
        <v>56.87</v>
      </c>
      <c r="E538" s="42">
        <v>0</v>
      </c>
      <c r="F538" s="36">
        <f t="shared" si="32"/>
        <v>56.87</v>
      </c>
      <c r="G538" s="48">
        <f t="shared" si="33"/>
        <v>-0.0256981326023642</v>
      </c>
      <c r="H538" s="28">
        <v>629.04</v>
      </c>
      <c r="I538" s="38">
        <f t="shared" si="34"/>
        <v>0.008335470633495712</v>
      </c>
      <c r="J538" s="29">
        <v>13813.6704</v>
      </c>
      <c r="K538" s="44">
        <f t="shared" si="35"/>
        <v>0.012514134782436459</v>
      </c>
      <c r="L538" s="16"/>
    </row>
    <row r="539" spans="2:12" ht="12.75">
      <c r="B539" s="15"/>
      <c r="C539" s="29" t="s">
        <v>536</v>
      </c>
      <c r="D539" s="29">
        <v>56.69</v>
      </c>
      <c r="E539" s="42">
        <v>0</v>
      </c>
      <c r="F539" s="36">
        <f t="shared" si="32"/>
        <v>56.69</v>
      </c>
      <c r="G539" s="48">
        <f t="shared" si="33"/>
        <v>-0.0031651134165641137</v>
      </c>
      <c r="H539" s="28">
        <v>616.98</v>
      </c>
      <c r="I539" s="38">
        <f t="shared" si="34"/>
        <v>-0.019172071728347895</v>
      </c>
      <c r="J539" s="29">
        <v>13554.5904</v>
      </c>
      <c r="K539" s="44">
        <f t="shared" si="35"/>
        <v>-0.018755333846680045</v>
      </c>
      <c r="L539" s="16"/>
    </row>
    <row r="540" spans="2:12" ht="12.75">
      <c r="B540" s="15"/>
      <c r="C540" s="29" t="s">
        <v>537</v>
      </c>
      <c r="D540" s="29">
        <v>54.06</v>
      </c>
      <c r="E540" s="42">
        <v>0</v>
      </c>
      <c r="F540" s="36">
        <f t="shared" si="32"/>
        <v>54.06</v>
      </c>
      <c r="G540" s="48">
        <f t="shared" si="33"/>
        <v>-0.046392661845122474</v>
      </c>
      <c r="H540" s="28">
        <v>614.43</v>
      </c>
      <c r="I540" s="38">
        <f t="shared" si="34"/>
        <v>-0.004133035106486549</v>
      </c>
      <c r="J540" s="29">
        <v>13631.8096</v>
      </c>
      <c r="K540" s="44">
        <f t="shared" si="35"/>
        <v>0.00569690398021927</v>
      </c>
      <c r="L540" s="16"/>
    </row>
    <row r="541" spans="2:12" ht="12.75">
      <c r="B541" s="15"/>
      <c r="C541" s="29" t="s">
        <v>538</v>
      </c>
      <c r="D541" s="29">
        <v>50.75</v>
      </c>
      <c r="E541" s="35">
        <v>0.35</v>
      </c>
      <c r="F541" s="36">
        <f t="shared" si="32"/>
        <v>51.1</v>
      </c>
      <c r="G541" s="48">
        <f t="shared" si="33"/>
        <v>-0.05475397706252316</v>
      </c>
      <c r="H541" s="28">
        <v>604.46</v>
      </c>
      <c r="I541" s="38">
        <f t="shared" si="34"/>
        <v>-0.01622642123594209</v>
      </c>
      <c r="J541" s="29">
        <v>13385.6104</v>
      </c>
      <c r="K541" s="44">
        <f t="shared" si="35"/>
        <v>-0.018060639579355664</v>
      </c>
      <c r="L541" s="16"/>
    </row>
    <row r="542" spans="2:12" ht="12.75">
      <c r="B542" s="15"/>
      <c r="C542" s="29" t="s">
        <v>539</v>
      </c>
      <c r="D542" s="29">
        <v>51.75</v>
      </c>
      <c r="E542" s="42">
        <v>0</v>
      </c>
      <c r="F542" s="36">
        <f t="shared" si="32"/>
        <v>51.75</v>
      </c>
      <c r="G542" s="48">
        <f t="shared" si="33"/>
        <v>0.012720156555773077</v>
      </c>
      <c r="H542" s="28">
        <v>605.09</v>
      </c>
      <c r="I542" s="38">
        <f t="shared" si="34"/>
        <v>0.0010422525890878553</v>
      </c>
      <c r="J542" s="29">
        <v>13418.34</v>
      </c>
      <c r="K542" s="44">
        <f t="shared" si="35"/>
        <v>0.002445133170766667</v>
      </c>
      <c r="L542" s="16"/>
    </row>
    <row r="543" spans="2:12" ht="12.75">
      <c r="B543" s="15"/>
      <c r="C543" s="29" t="s">
        <v>540</v>
      </c>
      <c r="D543" s="29">
        <v>54.75</v>
      </c>
      <c r="E543" s="42">
        <v>0</v>
      </c>
      <c r="F543" s="36">
        <f t="shared" si="32"/>
        <v>54.75</v>
      </c>
      <c r="G543" s="48">
        <f t="shared" si="33"/>
        <v>0.05797101449275366</v>
      </c>
      <c r="H543" s="28">
        <v>610.88</v>
      </c>
      <c r="I543" s="38">
        <f t="shared" si="34"/>
        <v>0.009568824472392379</v>
      </c>
      <c r="J543" s="29">
        <v>13502.96</v>
      </c>
      <c r="K543" s="44">
        <f t="shared" si="35"/>
        <v>0.006306294221192665</v>
      </c>
      <c r="L543" s="16"/>
    </row>
    <row r="544" spans="2:12" ht="12.75">
      <c r="B544" s="15"/>
      <c r="C544" s="29" t="s">
        <v>541</v>
      </c>
      <c r="D544" s="29">
        <v>53.37</v>
      </c>
      <c r="E544" s="42">
        <v>0</v>
      </c>
      <c r="F544" s="36">
        <f t="shared" si="32"/>
        <v>53.37</v>
      </c>
      <c r="G544" s="48">
        <f t="shared" si="33"/>
        <v>-0.02520547945205487</v>
      </c>
      <c r="H544" s="28">
        <v>604.97</v>
      </c>
      <c r="I544" s="38">
        <f t="shared" si="34"/>
        <v>-0.009674567836563619</v>
      </c>
      <c r="J544" s="29">
        <v>13424.3904</v>
      </c>
      <c r="K544" s="44">
        <f t="shared" si="35"/>
        <v>-0.005818694567709559</v>
      </c>
      <c r="L544" s="16"/>
    </row>
    <row r="545" spans="2:12" ht="12.75">
      <c r="B545" s="15"/>
      <c r="C545" s="29" t="s">
        <v>542</v>
      </c>
      <c r="D545" s="29">
        <v>52.56</v>
      </c>
      <c r="E545" s="42">
        <v>0</v>
      </c>
      <c r="F545" s="36">
        <f t="shared" si="32"/>
        <v>52.56</v>
      </c>
      <c r="G545" s="48">
        <f t="shared" si="33"/>
        <v>-0.015177065767284947</v>
      </c>
      <c r="H545" s="28">
        <v>601.26</v>
      </c>
      <c r="I545" s="38">
        <f t="shared" si="34"/>
        <v>-0.006132535497628044</v>
      </c>
      <c r="J545" s="29">
        <v>13482.76</v>
      </c>
      <c r="K545" s="44">
        <f t="shared" si="35"/>
        <v>0.004348026112232173</v>
      </c>
      <c r="L545" s="16"/>
    </row>
    <row r="546" spans="2:12" ht="12.75">
      <c r="B546" s="15"/>
      <c r="C546" s="29" t="s">
        <v>543</v>
      </c>
      <c r="D546" s="29">
        <v>51.69</v>
      </c>
      <c r="E546" s="42">
        <v>0</v>
      </c>
      <c r="F546" s="36">
        <f t="shared" si="32"/>
        <v>51.69</v>
      </c>
      <c r="G546" s="48">
        <f t="shared" si="33"/>
        <v>-0.016552511415525162</v>
      </c>
      <c r="H546" s="28">
        <v>586.67</v>
      </c>
      <c r="I546" s="38">
        <f t="shared" si="34"/>
        <v>-0.02426570867844202</v>
      </c>
      <c r="J546" s="29">
        <v>13124.26</v>
      </c>
      <c r="K546" s="44">
        <f t="shared" si="35"/>
        <v>-0.026589511346341577</v>
      </c>
      <c r="L546" s="16"/>
    </row>
    <row r="547" spans="2:12" ht="12.75">
      <c r="B547" s="15"/>
      <c r="C547" s="29" t="s">
        <v>544</v>
      </c>
      <c r="D547" s="29">
        <v>54.19</v>
      </c>
      <c r="E547" s="42">
        <v>0</v>
      </c>
      <c r="F547" s="36">
        <f t="shared" si="32"/>
        <v>54.19</v>
      </c>
      <c r="G547" s="48">
        <f t="shared" si="33"/>
        <v>0.04836525440123807</v>
      </c>
      <c r="H547" s="28">
        <v>590.12</v>
      </c>
      <c r="I547" s="38">
        <f t="shared" si="34"/>
        <v>0.0058806484054068076</v>
      </c>
      <c r="J547" s="29">
        <v>13022.6904</v>
      </c>
      <c r="K547" s="44">
        <f t="shared" si="35"/>
        <v>-0.007739072526755875</v>
      </c>
      <c r="L547" s="16"/>
    </row>
    <row r="548" spans="2:12" ht="12.75">
      <c r="B548" s="15"/>
      <c r="C548" s="29" t="s">
        <v>545</v>
      </c>
      <c r="D548" s="29">
        <v>53.25</v>
      </c>
      <c r="E548" s="42">
        <v>0</v>
      </c>
      <c r="F548" s="36">
        <f t="shared" si="32"/>
        <v>53.25</v>
      </c>
      <c r="G548" s="48">
        <f t="shared" si="33"/>
        <v>-0.017346373869717602</v>
      </c>
      <c r="H548" s="28">
        <v>588.63</v>
      </c>
      <c r="I548" s="38">
        <f t="shared" si="34"/>
        <v>-0.0025249101877584668</v>
      </c>
      <c r="J548" s="29">
        <v>13294.5704</v>
      </c>
      <c r="K548" s="44">
        <f t="shared" si="35"/>
        <v>0.02087740640751168</v>
      </c>
      <c r="L548" s="16"/>
    </row>
    <row r="549" spans="2:12" ht="12.75">
      <c r="B549" s="15"/>
      <c r="C549" s="29" t="s">
        <v>546</v>
      </c>
      <c r="D549" s="29">
        <v>52.87</v>
      </c>
      <c r="E549" s="42">
        <v>0</v>
      </c>
      <c r="F549" s="36">
        <f t="shared" si="32"/>
        <v>52.87</v>
      </c>
      <c r="G549" s="48">
        <f t="shared" si="33"/>
        <v>-0.007136150234741789</v>
      </c>
      <c r="H549" s="28">
        <v>583.57</v>
      </c>
      <c r="I549" s="38">
        <f t="shared" si="34"/>
        <v>-0.008596231928375997</v>
      </c>
      <c r="J549" s="29">
        <v>13285</v>
      </c>
      <c r="K549" s="44">
        <f t="shared" si="35"/>
        <v>-0.0007198728286850198</v>
      </c>
      <c r="L549" s="16"/>
    </row>
    <row r="550" spans="2:12" ht="12.75">
      <c r="B550" s="15"/>
      <c r="C550" s="29" t="s">
        <v>547</v>
      </c>
      <c r="D550" s="29">
        <v>51.5</v>
      </c>
      <c r="E550" s="42">
        <v>0</v>
      </c>
      <c r="F550" s="36">
        <f t="shared" si="32"/>
        <v>51.5</v>
      </c>
      <c r="G550" s="48">
        <f t="shared" si="33"/>
        <v>-0.02591261585019855</v>
      </c>
      <c r="H550" s="28">
        <v>576.42</v>
      </c>
      <c r="I550" s="38">
        <f t="shared" si="34"/>
        <v>-0.012252171975941306</v>
      </c>
      <c r="J550" s="29">
        <v>13142.74</v>
      </c>
      <c r="K550" s="44">
        <f t="shared" si="35"/>
        <v>-0.01070831765148661</v>
      </c>
      <c r="L550" s="16"/>
    </row>
    <row r="551" spans="2:12" ht="12.75">
      <c r="B551" s="15"/>
      <c r="C551" s="29" t="s">
        <v>548</v>
      </c>
      <c r="D551" s="29">
        <v>51.87</v>
      </c>
      <c r="E551" s="42">
        <v>0</v>
      </c>
      <c r="F551" s="36">
        <f t="shared" si="32"/>
        <v>51.87</v>
      </c>
      <c r="G551" s="48">
        <f t="shared" si="33"/>
        <v>0.007184466019417357</v>
      </c>
      <c r="H551" s="28">
        <v>584.2</v>
      </c>
      <c r="I551" s="38">
        <f t="shared" si="34"/>
        <v>0.013497102806981243</v>
      </c>
      <c r="J551" s="29">
        <v>13258.8096</v>
      </c>
      <c r="K551" s="44">
        <f t="shared" si="35"/>
        <v>0.008831461323894452</v>
      </c>
      <c r="L551" s="16"/>
    </row>
    <row r="552" spans="2:12" ht="12.75">
      <c r="B552" s="15"/>
      <c r="C552" s="29" t="s">
        <v>549</v>
      </c>
      <c r="D552" s="29">
        <v>50.5</v>
      </c>
      <c r="E552" s="42">
        <v>0</v>
      </c>
      <c r="F552" s="36">
        <f t="shared" si="32"/>
        <v>50.5</v>
      </c>
      <c r="G552" s="48">
        <f t="shared" si="33"/>
        <v>-0.02641218430692105</v>
      </c>
      <c r="H552" s="28">
        <v>592.64</v>
      </c>
      <c r="I552" s="38">
        <f t="shared" si="34"/>
        <v>0.014447107155083794</v>
      </c>
      <c r="J552" s="29">
        <v>13511</v>
      </c>
      <c r="K552" s="44">
        <f t="shared" si="35"/>
        <v>0.019020591411162524</v>
      </c>
      <c r="L552" s="16"/>
    </row>
    <row r="553" spans="2:12" ht="12.75">
      <c r="B553" s="15"/>
      <c r="C553" s="29" t="s">
        <v>550</v>
      </c>
      <c r="D553" s="29">
        <v>48.37</v>
      </c>
      <c r="E553" s="42">
        <v>0</v>
      </c>
      <c r="F553" s="36">
        <f t="shared" si="32"/>
        <v>48.37</v>
      </c>
      <c r="G553" s="48">
        <f t="shared" si="33"/>
        <v>-0.042178217821782216</v>
      </c>
      <c r="H553" s="28">
        <v>599.48</v>
      </c>
      <c r="I553" s="38">
        <f t="shared" si="34"/>
        <v>0.011541576673866238</v>
      </c>
      <c r="J553" s="29">
        <v>13693.04</v>
      </c>
      <c r="K553" s="44">
        <f t="shared" si="35"/>
        <v>0.013473466064688022</v>
      </c>
      <c r="L553" s="16"/>
    </row>
    <row r="554" spans="2:12" ht="12.75">
      <c r="B554" s="15"/>
      <c r="C554" s="29" t="s">
        <v>551</v>
      </c>
      <c r="D554" s="29">
        <v>46.87</v>
      </c>
      <c r="E554" s="42">
        <v>0</v>
      </c>
      <c r="F554" s="36">
        <f t="shared" si="32"/>
        <v>46.87</v>
      </c>
      <c r="G554" s="48">
        <f t="shared" si="33"/>
        <v>-0.03101095720487901</v>
      </c>
      <c r="H554" s="28">
        <v>601.5</v>
      </c>
      <c r="I554" s="38">
        <f t="shared" si="34"/>
        <v>0.0033695869753787022</v>
      </c>
      <c r="J554" s="29">
        <v>13692.24</v>
      </c>
      <c r="K554" s="44">
        <f t="shared" si="35"/>
        <v>-5.8423841601373816E-05</v>
      </c>
      <c r="L554" s="16"/>
    </row>
    <row r="555" spans="2:12" ht="12.75">
      <c r="B555" s="15"/>
      <c r="C555" s="29" t="s">
        <v>552</v>
      </c>
      <c r="D555" s="29">
        <v>50.75</v>
      </c>
      <c r="E555" s="42">
        <v>0</v>
      </c>
      <c r="F555" s="36">
        <f t="shared" si="32"/>
        <v>50.75</v>
      </c>
      <c r="G555" s="48">
        <f t="shared" si="33"/>
        <v>0.08278216343076594</v>
      </c>
      <c r="H555" s="28">
        <v>610.47</v>
      </c>
      <c r="I555" s="38">
        <f t="shared" si="34"/>
        <v>0.014912718204488806</v>
      </c>
      <c r="J555" s="29">
        <v>13999.5408</v>
      </c>
      <c r="K555" s="44">
        <f t="shared" si="35"/>
        <v>0.02244342781020503</v>
      </c>
      <c r="L555" s="16"/>
    </row>
    <row r="556" spans="2:12" ht="12.75">
      <c r="B556" s="15"/>
      <c r="C556" s="29" t="s">
        <v>553</v>
      </c>
      <c r="D556" s="29">
        <v>49.75</v>
      </c>
      <c r="E556" s="42">
        <v>0</v>
      </c>
      <c r="F556" s="36">
        <f t="shared" si="32"/>
        <v>49.75</v>
      </c>
      <c r="G556" s="48">
        <f t="shared" si="33"/>
        <v>-0.019704433497536922</v>
      </c>
      <c r="H556" s="28">
        <v>604.02</v>
      </c>
      <c r="I556" s="38">
        <f t="shared" si="34"/>
        <v>-0.01056562976067632</v>
      </c>
      <c r="J556" s="29">
        <v>13877.5296</v>
      </c>
      <c r="K556" s="44">
        <f t="shared" si="35"/>
        <v>-0.008715371578473574</v>
      </c>
      <c r="L556" s="16"/>
    </row>
    <row r="557" spans="2:12" ht="12.75">
      <c r="B557" s="15"/>
      <c r="C557" s="29" t="s">
        <v>554</v>
      </c>
      <c r="D557" s="29">
        <v>46.31</v>
      </c>
      <c r="E557" s="42">
        <v>0</v>
      </c>
      <c r="F557" s="36">
        <f t="shared" si="32"/>
        <v>46.31</v>
      </c>
      <c r="G557" s="48">
        <f t="shared" si="33"/>
        <v>-0.069145728643216</v>
      </c>
      <c r="H557" s="28">
        <v>588.57</v>
      </c>
      <c r="I557" s="38">
        <f t="shared" si="34"/>
        <v>-0.025578623224396413</v>
      </c>
      <c r="J557" s="29">
        <v>13583.9408</v>
      </c>
      <c r="K557" s="44">
        <f t="shared" si="35"/>
        <v>-0.021155696183851047</v>
      </c>
      <c r="L557" s="16"/>
    </row>
    <row r="558" spans="2:12" ht="12.75">
      <c r="B558" s="15"/>
      <c r="C558" s="29" t="s">
        <v>555</v>
      </c>
      <c r="D558" s="29">
        <v>46.94</v>
      </c>
      <c r="E558" s="42">
        <v>0</v>
      </c>
      <c r="F558" s="36">
        <f t="shared" si="32"/>
        <v>46.94</v>
      </c>
      <c r="G558" s="48">
        <f t="shared" si="33"/>
        <v>0.013603973223925703</v>
      </c>
      <c r="H558" s="28">
        <v>591.23</v>
      </c>
      <c r="I558" s="38">
        <f t="shared" si="34"/>
        <v>0.004519428445214579</v>
      </c>
      <c r="J558" s="29">
        <v>13667.92</v>
      </c>
      <c r="K558" s="44">
        <f t="shared" si="35"/>
        <v>0.006182241312476799</v>
      </c>
      <c r="L558" s="16"/>
    </row>
    <row r="559" spans="2:12" ht="12.75">
      <c r="B559" s="15"/>
      <c r="C559" s="29" t="s">
        <v>556</v>
      </c>
      <c r="D559" s="29">
        <v>46.44</v>
      </c>
      <c r="E559" s="42">
        <v>0</v>
      </c>
      <c r="F559" s="36">
        <f t="shared" si="32"/>
        <v>46.44</v>
      </c>
      <c r="G559" s="48">
        <f t="shared" si="33"/>
        <v>-0.010651896037494724</v>
      </c>
      <c r="H559" s="28">
        <v>603</v>
      </c>
      <c r="I559" s="38">
        <f t="shared" si="34"/>
        <v>0.01990765015307061</v>
      </c>
      <c r="J559" s="29">
        <v>14006.3696</v>
      </c>
      <c r="K559" s="44">
        <f t="shared" si="35"/>
        <v>0.02476233399083405</v>
      </c>
      <c r="L559" s="16"/>
    </row>
    <row r="560" spans="2:12" ht="12.75">
      <c r="B560" s="15"/>
      <c r="C560" s="29" t="s">
        <v>557</v>
      </c>
      <c r="D560" s="29">
        <v>45.94</v>
      </c>
      <c r="E560" s="42">
        <v>0</v>
      </c>
      <c r="F560" s="36">
        <f t="shared" si="32"/>
        <v>45.94</v>
      </c>
      <c r="G560" s="48">
        <f t="shared" si="33"/>
        <v>-0.010766580534022352</v>
      </c>
      <c r="H560" s="28">
        <v>599.34</v>
      </c>
      <c r="I560" s="38">
        <f t="shared" si="34"/>
        <v>-0.00606965174129348</v>
      </c>
      <c r="J560" s="29">
        <v>13952.0192</v>
      </c>
      <c r="K560" s="44">
        <f t="shared" si="35"/>
        <v>-0.0038804059547307146</v>
      </c>
      <c r="L560" s="16"/>
    </row>
    <row r="561" spans="2:12" ht="12.75">
      <c r="B561" s="15"/>
      <c r="C561" s="29" t="s">
        <v>558</v>
      </c>
      <c r="D561" s="29">
        <v>48.44</v>
      </c>
      <c r="E561" s="42">
        <v>0</v>
      </c>
      <c r="F561" s="36">
        <f t="shared" si="32"/>
        <v>48.44</v>
      </c>
      <c r="G561" s="48">
        <f t="shared" si="33"/>
        <v>0.05441880713974756</v>
      </c>
      <c r="H561" s="28">
        <v>594.61</v>
      </c>
      <c r="I561" s="38">
        <f t="shared" si="34"/>
        <v>-0.007892014549337634</v>
      </c>
      <c r="J561" s="29">
        <v>13762.7104</v>
      </c>
      <c r="K561" s="44">
        <f t="shared" si="35"/>
        <v>-0.013568559309322104</v>
      </c>
      <c r="L561" s="16"/>
    </row>
    <row r="562" spans="2:12" ht="12.75">
      <c r="B562" s="15"/>
      <c r="C562" s="29" t="s">
        <v>559</v>
      </c>
      <c r="D562" s="29">
        <v>47.81</v>
      </c>
      <c r="E562" s="42">
        <v>0</v>
      </c>
      <c r="F562" s="36">
        <f t="shared" si="32"/>
        <v>47.81</v>
      </c>
      <c r="G562" s="48">
        <f t="shared" si="33"/>
        <v>-0.013005780346820761</v>
      </c>
      <c r="H562" s="28">
        <v>588.43</v>
      </c>
      <c r="I562" s="38">
        <f t="shared" si="34"/>
        <v>-0.01039336708094396</v>
      </c>
      <c r="J562" s="29">
        <v>13460.9904</v>
      </c>
      <c r="K562" s="44">
        <f t="shared" si="35"/>
        <v>-0.021923007258802696</v>
      </c>
      <c r="L562" s="16"/>
    </row>
    <row r="563" spans="2:12" ht="12.75">
      <c r="B563" s="15"/>
      <c r="C563" s="29" t="s">
        <v>560</v>
      </c>
      <c r="D563" s="29">
        <v>50.62</v>
      </c>
      <c r="E563" s="42">
        <v>0</v>
      </c>
      <c r="F563" s="36">
        <f t="shared" si="32"/>
        <v>50.62</v>
      </c>
      <c r="G563" s="48">
        <f t="shared" si="33"/>
        <v>0.058774314996862476</v>
      </c>
      <c r="H563" s="28">
        <v>605.02</v>
      </c>
      <c r="I563" s="38">
        <f t="shared" si="34"/>
        <v>0.028193667895926477</v>
      </c>
      <c r="J563" s="29">
        <v>13608.7504</v>
      </c>
      <c r="K563" s="44">
        <f t="shared" si="35"/>
        <v>0.010976904047119707</v>
      </c>
      <c r="L563" s="16"/>
    </row>
    <row r="564" spans="2:12" ht="12.75">
      <c r="B564" s="15"/>
      <c r="C564" s="29" t="s">
        <v>561</v>
      </c>
      <c r="D564" s="29">
        <v>53.5</v>
      </c>
      <c r="E564" s="42">
        <v>0</v>
      </c>
      <c r="F564" s="36">
        <f t="shared" si="32"/>
        <v>53.5</v>
      </c>
      <c r="G564" s="48">
        <f t="shared" si="33"/>
        <v>0.05689450809956553</v>
      </c>
      <c r="H564" s="28">
        <v>634.44</v>
      </c>
      <c r="I564" s="38">
        <f t="shared" si="34"/>
        <v>0.04862649168622535</v>
      </c>
      <c r="J564" s="29">
        <v>14202.2</v>
      </c>
      <c r="K564" s="44">
        <f t="shared" si="35"/>
        <v>0.04360794213699437</v>
      </c>
      <c r="L564" s="16"/>
    </row>
    <row r="565" spans="2:12" ht="12.75">
      <c r="B565" s="15"/>
      <c r="C565" s="29" t="s">
        <v>562</v>
      </c>
      <c r="D565" s="29">
        <v>52.56</v>
      </c>
      <c r="E565" s="42">
        <v>0</v>
      </c>
      <c r="F565" s="36">
        <f t="shared" si="32"/>
        <v>52.56</v>
      </c>
      <c r="G565" s="48">
        <f t="shared" si="33"/>
        <v>-0.017570093457943914</v>
      </c>
      <c r="H565" s="28">
        <v>632.98</v>
      </c>
      <c r="I565" s="38">
        <f t="shared" si="34"/>
        <v>-0.002301242040224527</v>
      </c>
      <c r="J565" s="29">
        <v>14273.52</v>
      </c>
      <c r="K565" s="44">
        <f t="shared" si="35"/>
        <v>0.005021757192547716</v>
      </c>
      <c r="L565" s="16"/>
    </row>
    <row r="566" spans="2:12" ht="12.75">
      <c r="B566" s="15"/>
      <c r="C566" s="29" t="s">
        <v>563</v>
      </c>
      <c r="D566" s="29">
        <v>54.62</v>
      </c>
      <c r="E566" s="42">
        <v>0</v>
      </c>
      <c r="F566" s="36">
        <f t="shared" si="32"/>
        <v>54.62</v>
      </c>
      <c r="G566" s="48">
        <f t="shared" si="33"/>
        <v>0.0391933028919329</v>
      </c>
      <c r="H566" s="28">
        <v>631.14</v>
      </c>
      <c r="I566" s="38">
        <f t="shared" si="34"/>
        <v>-0.0029068848936776304</v>
      </c>
      <c r="J566" s="29">
        <v>14053.24</v>
      </c>
      <c r="K566" s="44">
        <f t="shared" si="35"/>
        <v>-0.015432773415387402</v>
      </c>
      <c r="L566" s="16"/>
    </row>
    <row r="567" spans="2:12" ht="12.75">
      <c r="B567" s="15"/>
      <c r="C567" s="29" t="s">
        <v>564</v>
      </c>
      <c r="D567" s="29">
        <v>53.94</v>
      </c>
      <c r="E567" s="42">
        <v>0</v>
      </c>
      <c r="F567" s="36">
        <f t="shared" si="32"/>
        <v>53.94</v>
      </c>
      <c r="G567" s="48">
        <f t="shared" si="33"/>
        <v>-0.012449652142072498</v>
      </c>
      <c r="H567" s="28">
        <v>642.79</v>
      </c>
      <c r="I567" s="38">
        <f t="shared" si="34"/>
        <v>0.018458662103495227</v>
      </c>
      <c r="J567" s="29">
        <v>14346.2192</v>
      </c>
      <c r="K567" s="44">
        <f t="shared" si="35"/>
        <v>0.02084780449206014</v>
      </c>
      <c r="L567" s="16"/>
    </row>
    <row r="568" spans="2:12" ht="12.75">
      <c r="B568" s="15"/>
      <c r="C568" s="29" t="s">
        <v>565</v>
      </c>
      <c r="D568" s="29">
        <v>52.12</v>
      </c>
      <c r="E568" s="42">
        <v>0</v>
      </c>
      <c r="F568" s="36">
        <f t="shared" si="32"/>
        <v>52.12</v>
      </c>
      <c r="G568" s="48">
        <f t="shared" si="33"/>
        <v>-0.03374119391916941</v>
      </c>
      <c r="H568" s="28">
        <v>643.24</v>
      </c>
      <c r="I568" s="38">
        <f t="shared" si="34"/>
        <v>0.0007000731187480902</v>
      </c>
      <c r="J568" s="29">
        <v>14521.2688</v>
      </c>
      <c r="K568" s="44">
        <f t="shared" si="35"/>
        <v>0.012201793208345801</v>
      </c>
      <c r="L568" s="16"/>
    </row>
    <row r="569" spans="2:12" ht="12.75">
      <c r="B569" s="15"/>
      <c r="C569" s="29" t="s">
        <v>566</v>
      </c>
      <c r="D569" s="29">
        <v>55</v>
      </c>
      <c r="E569" s="42">
        <v>0</v>
      </c>
      <c r="F569" s="36">
        <f t="shared" si="32"/>
        <v>55</v>
      </c>
      <c r="G569" s="48">
        <f t="shared" si="33"/>
        <v>0.05525709900230247</v>
      </c>
      <c r="H569" s="28">
        <v>652.31</v>
      </c>
      <c r="I569" s="38">
        <f t="shared" si="34"/>
        <v>0.014100491262980963</v>
      </c>
      <c r="J569" s="29">
        <v>14734.2496</v>
      </c>
      <c r="K569" s="44">
        <f t="shared" si="35"/>
        <v>0.014666817544207955</v>
      </c>
      <c r="L569" s="16"/>
    </row>
    <row r="570" spans="2:12" ht="12.75">
      <c r="B570" s="15"/>
      <c r="C570" s="29" t="s">
        <v>567</v>
      </c>
      <c r="D570" s="29">
        <v>54.81</v>
      </c>
      <c r="E570" s="42">
        <v>0</v>
      </c>
      <c r="F570" s="36">
        <f t="shared" si="32"/>
        <v>54.81</v>
      </c>
      <c r="G570" s="48">
        <f t="shared" si="33"/>
        <v>-0.003454545454545377</v>
      </c>
      <c r="H570" s="28">
        <v>652.5</v>
      </c>
      <c r="I570" s="38">
        <f t="shared" si="34"/>
        <v>0.0002912725544603756</v>
      </c>
      <c r="J570" s="29">
        <v>14751.64</v>
      </c>
      <c r="K570" s="44">
        <f t="shared" si="35"/>
        <v>0.0011802704903274286</v>
      </c>
      <c r="L570" s="16"/>
    </row>
    <row r="571" spans="2:12" ht="12.75">
      <c r="B571" s="15"/>
      <c r="C571" s="29" t="s">
        <v>568</v>
      </c>
      <c r="D571" s="29">
        <v>53.75</v>
      </c>
      <c r="E571" s="42">
        <v>0</v>
      </c>
      <c r="F571" s="36">
        <f t="shared" si="32"/>
        <v>53.75</v>
      </c>
      <c r="G571" s="48">
        <f t="shared" si="33"/>
        <v>-0.019339536580915917</v>
      </c>
      <c r="H571" s="28">
        <v>649.14</v>
      </c>
      <c r="I571" s="38">
        <f t="shared" si="34"/>
        <v>-0.005149425287356291</v>
      </c>
      <c r="J571" s="29">
        <v>14703.8896</v>
      </c>
      <c r="K571" s="44">
        <f t="shared" si="35"/>
        <v>-0.0032369553486933933</v>
      </c>
      <c r="L571" s="16"/>
    </row>
    <row r="572" spans="2:12" ht="12.75">
      <c r="B572" s="15"/>
      <c r="C572" s="29" t="s">
        <v>569</v>
      </c>
      <c r="D572" s="29">
        <v>52.87</v>
      </c>
      <c r="E572" s="42">
        <v>0</v>
      </c>
      <c r="F572" s="36">
        <f t="shared" si="32"/>
        <v>52.87</v>
      </c>
      <c r="G572" s="48">
        <f t="shared" si="33"/>
        <v>-0.016372093023255818</v>
      </c>
      <c r="H572" s="28">
        <v>645.46</v>
      </c>
      <c r="I572" s="38">
        <f t="shared" si="34"/>
        <v>-0.005669039036263257</v>
      </c>
      <c r="J572" s="29">
        <v>14508.52</v>
      </c>
      <c r="K572" s="44">
        <f t="shared" si="35"/>
        <v>-0.013286933275124646</v>
      </c>
      <c r="L572" s="16"/>
    </row>
    <row r="573" spans="2:12" ht="12.75">
      <c r="B573" s="15"/>
      <c r="C573" s="29" t="s">
        <v>570</v>
      </c>
      <c r="D573" s="29">
        <v>52.87</v>
      </c>
      <c r="E573" s="42">
        <v>0</v>
      </c>
      <c r="F573" s="36">
        <f t="shared" si="32"/>
        <v>52.87</v>
      </c>
      <c r="G573" s="48">
        <f t="shared" si="33"/>
        <v>0</v>
      </c>
      <c r="H573" s="28">
        <v>649.36</v>
      </c>
      <c r="I573" s="38">
        <f t="shared" si="34"/>
        <v>0.0060422024602608815</v>
      </c>
      <c r="J573" s="29">
        <v>14384.6496</v>
      </c>
      <c r="K573" s="44">
        <f t="shared" si="35"/>
        <v>-0.008537769531282269</v>
      </c>
      <c r="L573" s="16"/>
    </row>
    <row r="574" spans="2:12" ht="12.75">
      <c r="B574" s="15"/>
      <c r="C574" s="29" t="s">
        <v>571</v>
      </c>
      <c r="D574" s="29">
        <v>53.75</v>
      </c>
      <c r="E574" s="42">
        <v>0</v>
      </c>
      <c r="F574" s="36">
        <f t="shared" si="32"/>
        <v>53.75</v>
      </c>
      <c r="G574" s="48">
        <f t="shared" si="33"/>
        <v>0.01664459996217138</v>
      </c>
      <c r="H574" s="28">
        <v>645.67</v>
      </c>
      <c r="I574" s="38">
        <f t="shared" si="34"/>
        <v>-0.005682518171738371</v>
      </c>
      <c r="J574" s="29">
        <v>14133.93</v>
      </c>
      <c r="K574" s="44">
        <f t="shared" si="35"/>
        <v>-0.01742966335446927</v>
      </c>
      <c r="L574" s="16"/>
    </row>
    <row r="575" spans="2:12" ht="12.75">
      <c r="B575" s="15"/>
      <c r="C575" s="29" t="s">
        <v>572</v>
      </c>
      <c r="D575" s="29">
        <v>52.94</v>
      </c>
      <c r="E575" s="42">
        <v>0</v>
      </c>
      <c r="F575" s="36">
        <f t="shared" si="32"/>
        <v>52.94</v>
      </c>
      <c r="G575" s="48">
        <f t="shared" si="33"/>
        <v>-0.015069767441860504</v>
      </c>
      <c r="H575" s="28">
        <v>647.7</v>
      </c>
      <c r="I575" s="38">
        <f t="shared" si="34"/>
        <v>0.0031440209394892893</v>
      </c>
      <c r="J575" s="29">
        <v>14296.18</v>
      </c>
      <c r="K575" s="44">
        <f t="shared" si="35"/>
        <v>0.011479468201696097</v>
      </c>
      <c r="L575" s="16"/>
    </row>
    <row r="576" spans="2:12" ht="12.75">
      <c r="B576" s="15"/>
      <c r="C576" s="29" t="s">
        <v>573</v>
      </c>
      <c r="D576" s="29">
        <v>57.56</v>
      </c>
      <c r="E576" s="42">
        <v>0</v>
      </c>
      <c r="F576" s="36">
        <f t="shared" si="32"/>
        <v>57.56</v>
      </c>
      <c r="G576" s="48">
        <f t="shared" si="33"/>
        <v>0.08726860596902153</v>
      </c>
      <c r="H576" s="28">
        <v>659.66</v>
      </c>
      <c r="I576" s="38">
        <f t="shared" si="34"/>
        <v>0.018465338891461958</v>
      </c>
      <c r="J576" s="29">
        <v>14121.57</v>
      </c>
      <c r="K576" s="44">
        <f t="shared" si="35"/>
        <v>-0.012213752205134543</v>
      </c>
      <c r="L576" s="16"/>
    </row>
    <row r="577" spans="2:12" ht="12.75">
      <c r="B577" s="15"/>
      <c r="C577" s="29" t="s">
        <v>574</v>
      </c>
      <c r="D577" s="29">
        <v>58</v>
      </c>
      <c r="E577" s="42">
        <v>0</v>
      </c>
      <c r="F577" s="36">
        <f t="shared" si="32"/>
        <v>58</v>
      </c>
      <c r="G577" s="48">
        <f t="shared" si="33"/>
        <v>0.007644197359277127</v>
      </c>
      <c r="H577" s="28">
        <v>652.3</v>
      </c>
      <c r="I577" s="38">
        <f t="shared" si="34"/>
        <v>-0.011157262832368176</v>
      </c>
      <c r="J577" s="29">
        <v>13955.77</v>
      </c>
      <c r="K577" s="44">
        <f t="shared" si="35"/>
        <v>-0.011740904162922394</v>
      </c>
      <c r="L577" s="16"/>
    </row>
    <row r="578" spans="2:12" ht="12.75">
      <c r="B578" s="15"/>
      <c r="C578" s="29" t="s">
        <v>575</v>
      </c>
      <c r="D578" s="29">
        <v>57.56</v>
      </c>
      <c r="E578" s="42">
        <v>0</v>
      </c>
      <c r="F578" s="36">
        <f t="shared" si="32"/>
        <v>57.56</v>
      </c>
      <c r="G578" s="48">
        <f t="shared" si="33"/>
        <v>-0.0075862068965516505</v>
      </c>
      <c r="H578" s="28">
        <v>650.53</v>
      </c>
      <c r="I578" s="38">
        <f t="shared" si="34"/>
        <v>-0.00271347539475697</v>
      </c>
      <c r="J578" s="29">
        <v>13948.53</v>
      </c>
      <c r="K578" s="44">
        <f t="shared" si="35"/>
        <v>-0.0005187818371898967</v>
      </c>
      <c r="L578" s="16"/>
    </row>
    <row r="579" spans="2:12" ht="12.75">
      <c r="B579" s="15"/>
      <c r="C579" s="29" t="s">
        <v>576</v>
      </c>
      <c r="D579" s="29">
        <v>56.37</v>
      </c>
      <c r="E579" s="42">
        <v>0</v>
      </c>
      <c r="F579" s="36">
        <f t="shared" si="32"/>
        <v>56.37</v>
      </c>
      <c r="G579" s="48">
        <f t="shared" si="33"/>
        <v>-0.02067407922168185</v>
      </c>
      <c r="H579" s="28">
        <v>658.79</v>
      </c>
      <c r="I579" s="38">
        <f t="shared" si="34"/>
        <v>0.012697339092739846</v>
      </c>
      <c r="J579" s="29">
        <v>14146.64</v>
      </c>
      <c r="K579" s="44">
        <f t="shared" si="35"/>
        <v>0.01420293034463116</v>
      </c>
      <c r="L579" s="16"/>
    </row>
    <row r="580" spans="2:12" ht="12.75">
      <c r="B580" s="15"/>
      <c r="C580" s="29" t="s">
        <v>577</v>
      </c>
      <c r="D580" s="29">
        <v>55</v>
      </c>
      <c r="E580" s="42">
        <v>0</v>
      </c>
      <c r="F580" s="36">
        <f t="shared" si="32"/>
        <v>55</v>
      </c>
      <c r="G580" s="48">
        <f t="shared" si="33"/>
        <v>-0.024303707645910944</v>
      </c>
      <c r="H580" s="28">
        <v>659.43</v>
      </c>
      <c r="I580" s="38">
        <f t="shared" si="34"/>
        <v>0.0009714780127203504</v>
      </c>
      <c r="J580" s="29">
        <v>14341.13</v>
      </c>
      <c r="K580" s="44">
        <f t="shared" si="35"/>
        <v>0.013748140901302275</v>
      </c>
      <c r="L580" s="16"/>
    </row>
    <row r="581" spans="2:12" ht="12.75">
      <c r="B581" s="15"/>
      <c r="C581" s="29" t="s">
        <v>578</v>
      </c>
      <c r="D581" s="29">
        <v>57.5</v>
      </c>
      <c r="E581" s="42">
        <v>0</v>
      </c>
      <c r="F581" s="36">
        <f t="shared" si="32"/>
        <v>57.5</v>
      </c>
      <c r="G581" s="48">
        <f t="shared" si="33"/>
        <v>0.045454545454545414</v>
      </c>
      <c r="H581" s="28">
        <v>659.71</v>
      </c>
      <c r="I581" s="38">
        <f t="shared" si="34"/>
        <v>0.0004246091321293832</v>
      </c>
      <c r="J581" s="29">
        <v>14083.14</v>
      </c>
      <c r="K581" s="44">
        <f t="shared" si="35"/>
        <v>-0.017989516865128508</v>
      </c>
      <c r="L581" s="16"/>
    </row>
    <row r="582" spans="2:12" ht="12.75">
      <c r="B582" s="15"/>
      <c r="C582" s="29" t="s">
        <v>579</v>
      </c>
      <c r="D582" s="29">
        <v>59</v>
      </c>
      <c r="E582" s="42">
        <v>0</v>
      </c>
      <c r="F582" s="36">
        <f t="shared" si="32"/>
        <v>59</v>
      </c>
      <c r="G582" s="48">
        <f t="shared" si="33"/>
        <v>0.026086956521739202</v>
      </c>
      <c r="H582" s="28">
        <v>661.2</v>
      </c>
      <c r="I582" s="38">
        <f t="shared" si="34"/>
        <v>0.0022585681587363737</v>
      </c>
      <c r="J582" s="29">
        <v>13972.61</v>
      </c>
      <c r="K582" s="44">
        <f t="shared" si="35"/>
        <v>-0.007848391764904594</v>
      </c>
      <c r="L582" s="16"/>
    </row>
    <row r="583" spans="2:12" ht="12.75">
      <c r="B583" s="15"/>
      <c r="C583" s="29" t="s">
        <v>580</v>
      </c>
      <c r="D583" s="29">
        <v>62</v>
      </c>
      <c r="E583" s="42">
        <v>0</v>
      </c>
      <c r="F583" s="36">
        <f aca="true" t="shared" si="36" ref="F583:F646">D583+E583</f>
        <v>62</v>
      </c>
      <c r="G583" s="48">
        <f t="shared" si="33"/>
        <v>0.05084745762711873</v>
      </c>
      <c r="H583" s="28">
        <v>654.25</v>
      </c>
      <c r="I583" s="38">
        <f t="shared" si="34"/>
        <v>-0.0105111917725349</v>
      </c>
      <c r="J583" s="29">
        <v>13586.29</v>
      </c>
      <c r="K583" s="44">
        <f t="shared" si="35"/>
        <v>-0.02764837779054874</v>
      </c>
      <c r="L583" s="16"/>
    </row>
    <row r="584" spans="2:12" ht="12.75">
      <c r="B584" s="15"/>
      <c r="C584" s="29" t="s">
        <v>581</v>
      </c>
      <c r="D584" s="29">
        <v>59.25</v>
      </c>
      <c r="E584" s="42">
        <v>0</v>
      </c>
      <c r="F584" s="36">
        <f t="shared" si="36"/>
        <v>59.25</v>
      </c>
      <c r="G584" s="48">
        <f aca="true" t="shared" si="37" ref="G584:G647">F584/F583-1</f>
        <v>-0.04435483870967738</v>
      </c>
      <c r="H584" s="28">
        <v>644.61</v>
      </c>
      <c r="I584" s="38">
        <f aca="true" t="shared" si="38" ref="I584:I647">H584/H583-1</f>
        <v>-0.014734428735192928</v>
      </c>
      <c r="J584" s="29">
        <v>13335.44</v>
      </c>
      <c r="K584" s="44">
        <f aca="true" t="shared" si="39" ref="K584:K647">J584/J583-1</f>
        <v>-0.018463465743775553</v>
      </c>
      <c r="L584" s="16"/>
    </row>
    <row r="585" spans="2:12" ht="12.75">
      <c r="B585" s="15"/>
      <c r="C585" s="29" t="s">
        <v>582</v>
      </c>
      <c r="D585" s="29">
        <v>56.55</v>
      </c>
      <c r="E585" s="42">
        <v>0</v>
      </c>
      <c r="F585" s="36">
        <f t="shared" si="36"/>
        <v>56.55</v>
      </c>
      <c r="G585" s="48">
        <f t="shared" si="37"/>
        <v>-0.04556962025316458</v>
      </c>
      <c r="H585" s="28">
        <v>611.49</v>
      </c>
      <c r="I585" s="38">
        <f t="shared" si="38"/>
        <v>-0.05137990412807747</v>
      </c>
      <c r="J585" s="29">
        <v>12475.14</v>
      </c>
      <c r="K585" s="44">
        <f t="shared" si="39"/>
        <v>-0.06451230705548527</v>
      </c>
      <c r="L585" s="16"/>
    </row>
    <row r="586" spans="2:12" ht="12.75">
      <c r="B586" s="15"/>
      <c r="C586" s="29" t="s">
        <v>583</v>
      </c>
      <c r="D586" s="29">
        <v>56.19</v>
      </c>
      <c r="E586" s="42">
        <v>0</v>
      </c>
      <c r="F586" s="36">
        <f t="shared" si="36"/>
        <v>56.19</v>
      </c>
      <c r="G586" s="48">
        <f t="shared" si="37"/>
        <v>-0.006366047745358094</v>
      </c>
      <c r="H586" s="28">
        <v>620.21</v>
      </c>
      <c r="I586" s="38">
        <f t="shared" si="38"/>
        <v>0.014260249554367332</v>
      </c>
      <c r="J586" s="29">
        <v>12849.58</v>
      </c>
      <c r="K586" s="44">
        <f t="shared" si="39"/>
        <v>0.030014893620432304</v>
      </c>
      <c r="L586" s="16"/>
    </row>
    <row r="587" spans="2:12" ht="12.75">
      <c r="B587" s="15"/>
      <c r="C587" s="29" t="s">
        <v>584</v>
      </c>
      <c r="D587" s="29">
        <v>53.5</v>
      </c>
      <c r="E587" s="42">
        <v>0</v>
      </c>
      <c r="F587" s="36">
        <f t="shared" si="36"/>
        <v>53.5</v>
      </c>
      <c r="G587" s="48">
        <f t="shared" si="37"/>
        <v>-0.047873287061754755</v>
      </c>
      <c r="H587" s="28">
        <v>634.81</v>
      </c>
      <c r="I587" s="38">
        <f t="shared" si="38"/>
        <v>0.023540413730833043</v>
      </c>
      <c r="J587" s="29">
        <v>13328.96</v>
      </c>
      <c r="K587" s="44">
        <f t="shared" si="39"/>
        <v>0.037307055950466905</v>
      </c>
      <c r="L587" s="16"/>
    </row>
    <row r="588" spans="2:12" ht="12.75">
      <c r="B588" s="15"/>
      <c r="C588" s="29" t="s">
        <v>585</v>
      </c>
      <c r="D588" s="29">
        <v>52.94</v>
      </c>
      <c r="E588" s="42">
        <v>0</v>
      </c>
      <c r="F588" s="36">
        <f t="shared" si="36"/>
        <v>52.94</v>
      </c>
      <c r="G588" s="48">
        <f t="shared" si="37"/>
        <v>-0.010467289719626183</v>
      </c>
      <c r="H588" s="28">
        <v>633.27</v>
      </c>
      <c r="I588" s="38">
        <f t="shared" si="38"/>
        <v>-0.0024259227170333464</v>
      </c>
      <c r="J588" s="29">
        <v>13221.41</v>
      </c>
      <c r="K588" s="44">
        <f t="shared" si="39"/>
        <v>-0.008068896598084074</v>
      </c>
      <c r="L588" s="16"/>
    </row>
    <row r="589" spans="2:12" ht="12.75">
      <c r="B589" s="15"/>
      <c r="C589" s="29" t="s">
        <v>586</v>
      </c>
      <c r="D589" s="29">
        <v>54.25</v>
      </c>
      <c r="E589" s="42">
        <v>0</v>
      </c>
      <c r="F589" s="36">
        <f t="shared" si="36"/>
        <v>54.25</v>
      </c>
      <c r="G589" s="48">
        <f t="shared" si="37"/>
        <v>0.024744994333207426</v>
      </c>
      <c r="H589" s="28">
        <v>639.41</v>
      </c>
      <c r="I589" s="38">
        <f t="shared" si="38"/>
        <v>0.00969570641274653</v>
      </c>
      <c r="J589" s="29">
        <v>13249.44</v>
      </c>
      <c r="K589" s="44">
        <f t="shared" si="39"/>
        <v>0.002120046197795933</v>
      </c>
      <c r="L589" s="16"/>
    </row>
    <row r="590" spans="2:12" ht="12.75">
      <c r="B590" s="15"/>
      <c r="C590" s="29" t="s">
        <v>587</v>
      </c>
      <c r="D590" s="29">
        <v>56</v>
      </c>
      <c r="E590" s="42">
        <v>0</v>
      </c>
      <c r="F590" s="36">
        <f t="shared" si="36"/>
        <v>56</v>
      </c>
      <c r="G590" s="48">
        <f t="shared" si="37"/>
        <v>0.032258064516129004</v>
      </c>
      <c r="H590" s="28">
        <v>642.18</v>
      </c>
      <c r="I590" s="38">
        <f t="shared" si="38"/>
        <v>0.004332118671900531</v>
      </c>
      <c r="J590" s="29">
        <v>13126.54</v>
      </c>
      <c r="K590" s="44">
        <f t="shared" si="39"/>
        <v>-0.009275863734618195</v>
      </c>
      <c r="L590" s="16"/>
    </row>
    <row r="591" spans="2:12" ht="12.75">
      <c r="B591" s="15"/>
      <c r="C591" s="29" t="s">
        <v>588</v>
      </c>
      <c r="D591" s="29">
        <v>51.62</v>
      </c>
      <c r="E591" s="42">
        <v>0</v>
      </c>
      <c r="F591" s="36">
        <f t="shared" si="36"/>
        <v>51.62</v>
      </c>
      <c r="G591" s="48">
        <f t="shared" si="37"/>
        <v>-0.07821428571428579</v>
      </c>
      <c r="H591" s="28">
        <v>658.77</v>
      </c>
      <c r="I591" s="38">
        <f t="shared" si="38"/>
        <v>0.025833878351864126</v>
      </c>
      <c r="J591" s="29">
        <v>13608.03</v>
      </c>
      <c r="K591" s="44">
        <f t="shared" si="39"/>
        <v>0.03668064851819297</v>
      </c>
      <c r="L591" s="16"/>
    </row>
    <row r="592" spans="2:12" ht="12.75">
      <c r="B592" s="15"/>
      <c r="C592" s="29" t="s">
        <v>589</v>
      </c>
      <c r="D592" s="29">
        <v>49.12</v>
      </c>
      <c r="E592" s="42">
        <v>0</v>
      </c>
      <c r="F592" s="36">
        <f t="shared" si="36"/>
        <v>49.12</v>
      </c>
      <c r="G592" s="48">
        <f t="shared" si="37"/>
        <v>-0.04843084075939563</v>
      </c>
      <c r="H592" s="28">
        <v>654.31</v>
      </c>
      <c r="I592" s="38">
        <f t="shared" si="38"/>
        <v>-0.006770192935318886</v>
      </c>
      <c r="J592" s="29">
        <v>13449.27</v>
      </c>
      <c r="K592" s="44">
        <f t="shared" si="39"/>
        <v>-0.011666640946558782</v>
      </c>
      <c r="L592" s="16"/>
    </row>
    <row r="593" spans="2:12" ht="12.75">
      <c r="B593" s="15"/>
      <c r="C593" s="29" t="s">
        <v>590</v>
      </c>
      <c r="D593" s="29">
        <v>48.62</v>
      </c>
      <c r="E593" s="42">
        <v>0</v>
      </c>
      <c r="F593" s="36">
        <f t="shared" si="36"/>
        <v>48.62</v>
      </c>
      <c r="G593" s="48">
        <f t="shared" si="37"/>
        <v>-0.01017915309446249</v>
      </c>
      <c r="H593" s="28">
        <v>650.45</v>
      </c>
      <c r="I593" s="38">
        <f t="shared" si="38"/>
        <v>-0.005899344347480406</v>
      </c>
      <c r="J593" s="29">
        <v>13545.33</v>
      </c>
      <c r="K593" s="44">
        <f t="shared" si="39"/>
        <v>0.0071423950891014165</v>
      </c>
      <c r="L593" s="16"/>
    </row>
    <row r="594" spans="2:12" ht="12.75">
      <c r="B594" s="15"/>
      <c r="C594" s="29" t="s">
        <v>591</v>
      </c>
      <c r="D594" s="29">
        <v>47.44</v>
      </c>
      <c r="E594" s="42">
        <v>0</v>
      </c>
      <c r="F594" s="36">
        <f t="shared" si="36"/>
        <v>47.44</v>
      </c>
      <c r="G594" s="48">
        <f t="shared" si="37"/>
        <v>-0.02426984779925956</v>
      </c>
      <c r="H594" s="28">
        <v>644.16</v>
      </c>
      <c r="I594" s="38">
        <f t="shared" si="38"/>
        <v>-0.009670228303482298</v>
      </c>
      <c r="J594" s="29">
        <v>13541.7</v>
      </c>
      <c r="K594" s="44">
        <f t="shared" si="39"/>
        <v>-0.0002679890412414787</v>
      </c>
      <c r="L594" s="16"/>
    </row>
    <row r="595" spans="2:12" ht="12.75">
      <c r="B595" s="15"/>
      <c r="C595" s="29" t="s">
        <v>592</v>
      </c>
      <c r="D595" s="29">
        <v>47.19</v>
      </c>
      <c r="E595" s="42">
        <v>0</v>
      </c>
      <c r="F595" s="36">
        <f t="shared" si="36"/>
        <v>47.19</v>
      </c>
      <c r="G595" s="48">
        <f t="shared" si="37"/>
        <v>-0.005269814502529502</v>
      </c>
      <c r="H595" s="28">
        <v>650.57</v>
      </c>
      <c r="I595" s="38">
        <f t="shared" si="38"/>
        <v>0.009950943864878381</v>
      </c>
      <c r="J595" s="29">
        <v>13726.81</v>
      </c>
      <c r="K595" s="44">
        <f t="shared" si="39"/>
        <v>0.013669627890146696</v>
      </c>
      <c r="L595" s="16"/>
    </row>
    <row r="596" spans="2:12" ht="12.75">
      <c r="B596" s="15"/>
      <c r="C596" s="29" t="s">
        <v>593</v>
      </c>
      <c r="D596" s="29">
        <v>48.37</v>
      </c>
      <c r="E596" s="42">
        <v>0</v>
      </c>
      <c r="F596" s="36">
        <f t="shared" si="36"/>
        <v>48.37</v>
      </c>
      <c r="G596" s="48">
        <f t="shared" si="37"/>
        <v>0.02500529773257054</v>
      </c>
      <c r="H596" s="28">
        <v>645.75</v>
      </c>
      <c r="I596" s="38">
        <f t="shared" si="38"/>
        <v>-0.007408887590881874</v>
      </c>
      <c r="J596" s="29">
        <v>13457.9</v>
      </c>
      <c r="K596" s="44">
        <f t="shared" si="39"/>
        <v>-0.01959013055473191</v>
      </c>
      <c r="L596" s="16"/>
    </row>
    <row r="597" spans="2:12" ht="12.75">
      <c r="B597" s="15"/>
      <c r="C597" s="29" t="s">
        <v>594</v>
      </c>
      <c r="D597" s="29">
        <v>48.87</v>
      </c>
      <c r="E597" s="42">
        <v>0</v>
      </c>
      <c r="F597" s="36">
        <f t="shared" si="36"/>
        <v>48.87</v>
      </c>
      <c r="G597" s="48">
        <f t="shared" si="37"/>
        <v>0.01033698573495978</v>
      </c>
      <c r="H597" s="28">
        <v>631.91</v>
      </c>
      <c r="I597" s="38">
        <f t="shared" si="38"/>
        <v>-0.02143244289585755</v>
      </c>
      <c r="J597" s="29">
        <v>13179.24</v>
      </c>
      <c r="K597" s="44">
        <f t="shared" si="39"/>
        <v>-0.02070605369336964</v>
      </c>
      <c r="L597" s="16"/>
    </row>
    <row r="598" spans="2:12" ht="12.75">
      <c r="B598" s="15"/>
      <c r="C598" s="29" t="s">
        <v>595</v>
      </c>
      <c r="D598" s="29">
        <v>49.75</v>
      </c>
      <c r="E598" s="42">
        <v>0</v>
      </c>
      <c r="F598" s="36">
        <f t="shared" si="36"/>
        <v>49.75</v>
      </c>
      <c r="G598" s="48">
        <f t="shared" si="37"/>
        <v>0.018006957233476673</v>
      </c>
      <c r="H598" s="28">
        <v>631.47</v>
      </c>
      <c r="I598" s="38">
        <f t="shared" si="38"/>
        <v>-0.0006963016885315199</v>
      </c>
      <c r="J598" s="29">
        <v>13181.76</v>
      </c>
      <c r="K598" s="44">
        <f t="shared" si="39"/>
        <v>0.00019120981179487906</v>
      </c>
      <c r="L598" s="16"/>
    </row>
    <row r="599" spans="2:12" ht="12.75">
      <c r="B599" s="15"/>
      <c r="C599" s="29" t="s">
        <v>596</v>
      </c>
      <c r="D599" s="29">
        <v>51.25</v>
      </c>
      <c r="E599" s="42">
        <v>0</v>
      </c>
      <c r="F599" s="36">
        <f t="shared" si="36"/>
        <v>51.25</v>
      </c>
      <c r="G599" s="48">
        <f t="shared" si="37"/>
        <v>0.03015075376884413</v>
      </c>
      <c r="H599" s="28">
        <v>638.33</v>
      </c>
      <c r="I599" s="38">
        <f t="shared" si="38"/>
        <v>0.010863540627424895</v>
      </c>
      <c r="J599" s="29">
        <v>13385.83</v>
      </c>
      <c r="K599" s="44">
        <f t="shared" si="39"/>
        <v>0.015481240744786628</v>
      </c>
      <c r="L599" s="16"/>
    </row>
    <row r="600" spans="2:12" ht="12.75">
      <c r="B600" s="15"/>
      <c r="C600" s="29" t="s">
        <v>597</v>
      </c>
      <c r="D600" s="29">
        <v>50.62</v>
      </c>
      <c r="E600" s="42">
        <v>0</v>
      </c>
      <c r="F600" s="36">
        <f t="shared" si="36"/>
        <v>50.62</v>
      </c>
      <c r="G600" s="48">
        <f t="shared" si="37"/>
        <v>-0.01229268292682928</v>
      </c>
      <c r="H600" s="28">
        <v>640.3</v>
      </c>
      <c r="I600" s="38">
        <f t="shared" si="38"/>
        <v>0.0030861779957074287</v>
      </c>
      <c r="J600" s="29">
        <v>13264.23</v>
      </c>
      <c r="K600" s="44">
        <f t="shared" si="39"/>
        <v>-0.009084233103214379</v>
      </c>
      <c r="L600" s="16"/>
    </row>
    <row r="601" spans="2:12" ht="12.75">
      <c r="B601" s="15"/>
      <c r="C601" s="29" t="s">
        <v>598</v>
      </c>
      <c r="D601" s="29">
        <v>50.5</v>
      </c>
      <c r="E601" s="42">
        <v>0</v>
      </c>
      <c r="F601" s="36">
        <f t="shared" si="36"/>
        <v>50.5</v>
      </c>
      <c r="G601" s="48">
        <f t="shared" si="37"/>
        <v>-0.002370604504148499</v>
      </c>
      <c r="H601" s="28">
        <v>636.29</v>
      </c>
      <c r="I601" s="38">
        <f t="shared" si="38"/>
        <v>-0.006262689364360474</v>
      </c>
      <c r="J601" s="29">
        <v>13119.28</v>
      </c>
      <c r="K601" s="44">
        <f t="shared" si="39"/>
        <v>-0.010927886503777406</v>
      </c>
      <c r="L601" s="16"/>
    </row>
    <row r="602" spans="2:12" ht="12.75">
      <c r="B602" s="15"/>
      <c r="C602" s="29" t="s">
        <v>599</v>
      </c>
      <c r="D602" s="29">
        <v>49.81</v>
      </c>
      <c r="E602" s="42">
        <v>0</v>
      </c>
      <c r="F602" s="36">
        <f t="shared" si="36"/>
        <v>49.81</v>
      </c>
      <c r="G602" s="48">
        <f t="shared" si="37"/>
        <v>-0.013663366336633564</v>
      </c>
      <c r="H602" s="28">
        <v>628.36</v>
      </c>
      <c r="I602" s="38">
        <f t="shared" si="38"/>
        <v>-0.012462870703609963</v>
      </c>
      <c r="J602" s="29">
        <v>12788.73</v>
      </c>
      <c r="K602" s="44">
        <f t="shared" si="39"/>
        <v>-0.0251957424492808</v>
      </c>
      <c r="L602" s="16"/>
    </row>
    <row r="603" spans="2:12" ht="12.75">
      <c r="B603" s="15"/>
      <c r="C603" s="29" t="s">
        <v>600</v>
      </c>
      <c r="D603" s="29">
        <v>50.75</v>
      </c>
      <c r="E603" s="35">
        <v>0.35</v>
      </c>
      <c r="F603" s="36">
        <f t="shared" si="36"/>
        <v>51.1</v>
      </c>
      <c r="G603" s="48">
        <f t="shared" si="37"/>
        <v>0.025898413973097778</v>
      </c>
      <c r="H603" s="28">
        <v>636.89</v>
      </c>
      <c r="I603" s="38">
        <f t="shared" si="38"/>
        <v>0.013575020688777029</v>
      </c>
      <c r="J603" s="29">
        <v>13041.39</v>
      </c>
      <c r="K603" s="44">
        <f t="shared" si="39"/>
        <v>0.019756457443389497</v>
      </c>
      <c r="L603" s="16"/>
    </row>
    <row r="604" spans="2:12" ht="12.75">
      <c r="B604" s="15"/>
      <c r="C604" s="29" t="s">
        <v>601</v>
      </c>
      <c r="D604" s="29">
        <v>50.37</v>
      </c>
      <c r="E604" s="42">
        <v>0</v>
      </c>
      <c r="F604" s="36">
        <f t="shared" si="36"/>
        <v>50.37</v>
      </c>
      <c r="G604" s="48">
        <f t="shared" si="37"/>
        <v>-0.014285714285714346</v>
      </c>
      <c r="H604" s="28">
        <v>642.86</v>
      </c>
      <c r="I604" s="38">
        <f t="shared" si="38"/>
        <v>0.009373675202939413</v>
      </c>
      <c r="J604" s="29">
        <v>13151.12</v>
      </c>
      <c r="K604" s="44">
        <f t="shared" si="39"/>
        <v>0.008413980411597244</v>
      </c>
      <c r="L604" s="16"/>
    </row>
    <row r="605" spans="2:12" ht="12.75">
      <c r="B605" s="15"/>
      <c r="C605" s="29" t="s">
        <v>602</v>
      </c>
      <c r="D605" s="29">
        <v>52.31</v>
      </c>
      <c r="E605" s="42">
        <v>0</v>
      </c>
      <c r="F605" s="36">
        <f t="shared" si="36"/>
        <v>52.31</v>
      </c>
      <c r="G605" s="48">
        <f t="shared" si="37"/>
        <v>0.03851498908080209</v>
      </c>
      <c r="H605" s="28">
        <v>655.78</v>
      </c>
      <c r="I605" s="38">
        <f t="shared" si="38"/>
        <v>0.020097688454717932</v>
      </c>
      <c r="J605" s="29">
        <v>13437.65</v>
      </c>
      <c r="K605" s="44">
        <f t="shared" si="39"/>
        <v>0.02178749794694279</v>
      </c>
      <c r="L605" s="16"/>
    </row>
    <row r="606" spans="2:12" ht="12.75">
      <c r="B606" s="15"/>
      <c r="C606" s="29" t="s">
        <v>603</v>
      </c>
      <c r="D606" s="29">
        <v>52.94</v>
      </c>
      <c r="E606" s="42">
        <v>0</v>
      </c>
      <c r="F606" s="36">
        <f t="shared" si="36"/>
        <v>52.94</v>
      </c>
      <c r="G606" s="48">
        <f t="shared" si="37"/>
        <v>0.01204358631236846</v>
      </c>
      <c r="H606" s="28">
        <v>658.83</v>
      </c>
      <c r="I606" s="38">
        <f t="shared" si="38"/>
        <v>0.0046509500137241755</v>
      </c>
      <c r="J606" s="29">
        <v>13601.38</v>
      </c>
      <c r="K606" s="44">
        <f t="shared" si="39"/>
        <v>0.0121844221273808</v>
      </c>
      <c r="L606" s="16"/>
    </row>
    <row r="607" spans="2:12" ht="12.75">
      <c r="B607" s="15"/>
      <c r="C607" s="29" t="s">
        <v>604</v>
      </c>
      <c r="D607" s="29">
        <v>52.75</v>
      </c>
      <c r="E607" s="42">
        <v>0</v>
      </c>
      <c r="F607" s="36">
        <f t="shared" si="36"/>
        <v>52.75</v>
      </c>
      <c r="G607" s="48">
        <f t="shared" si="37"/>
        <v>-0.003588968643747581</v>
      </c>
      <c r="H607" s="28">
        <v>650.98</v>
      </c>
      <c r="I607" s="38">
        <f t="shared" si="38"/>
        <v>-0.011915061548502637</v>
      </c>
      <c r="J607" s="29">
        <v>13417.67</v>
      </c>
      <c r="K607" s="44">
        <f t="shared" si="39"/>
        <v>-0.013506717700703885</v>
      </c>
      <c r="L607" s="16"/>
    </row>
    <row r="608" spans="2:12" ht="12.75">
      <c r="B608" s="15"/>
      <c r="C608" s="29" t="s">
        <v>605</v>
      </c>
      <c r="D608" s="29">
        <v>52.75</v>
      </c>
      <c r="E608" s="42">
        <v>0</v>
      </c>
      <c r="F608" s="36">
        <f t="shared" si="36"/>
        <v>52.75</v>
      </c>
      <c r="G608" s="48">
        <f t="shared" si="37"/>
        <v>0</v>
      </c>
      <c r="H608" s="28">
        <v>649.59</v>
      </c>
      <c r="I608" s="38">
        <f t="shared" si="38"/>
        <v>-0.002135242250145941</v>
      </c>
      <c r="J608" s="29">
        <v>13280.6</v>
      </c>
      <c r="K608" s="44">
        <f t="shared" si="39"/>
        <v>-0.010215633563800508</v>
      </c>
      <c r="L608" s="16"/>
    </row>
    <row r="609" spans="2:12" ht="12.75">
      <c r="B609" s="15"/>
      <c r="C609" s="29" t="s">
        <v>606</v>
      </c>
      <c r="D609" s="29">
        <v>51.81</v>
      </c>
      <c r="E609" s="42">
        <v>0</v>
      </c>
      <c r="F609" s="36">
        <f t="shared" si="36"/>
        <v>51.81</v>
      </c>
      <c r="G609" s="48">
        <f t="shared" si="37"/>
        <v>-0.01781990521327015</v>
      </c>
      <c r="H609" s="28">
        <v>639.55</v>
      </c>
      <c r="I609" s="38">
        <f t="shared" si="38"/>
        <v>-0.015455902954171208</v>
      </c>
      <c r="J609" s="29">
        <v>12980.74</v>
      </c>
      <c r="K609" s="44">
        <f t="shared" si="39"/>
        <v>-0.02257879915064087</v>
      </c>
      <c r="L609" s="16"/>
    </row>
    <row r="610" spans="2:12" ht="12.75">
      <c r="B610" s="15"/>
      <c r="C610" s="29" t="s">
        <v>607</v>
      </c>
      <c r="D610" s="29">
        <v>51.5</v>
      </c>
      <c r="E610" s="42">
        <v>0</v>
      </c>
      <c r="F610" s="36">
        <f t="shared" si="36"/>
        <v>51.5</v>
      </c>
      <c r="G610" s="48">
        <f t="shared" si="37"/>
        <v>-0.005983400887859536</v>
      </c>
      <c r="H610" s="28">
        <v>634.92</v>
      </c>
      <c r="I610" s="38">
        <f t="shared" si="38"/>
        <v>-0.007239465249003207</v>
      </c>
      <c r="J610" s="29">
        <v>12893.34</v>
      </c>
      <c r="K610" s="44">
        <f t="shared" si="39"/>
        <v>-0.006733052198873102</v>
      </c>
      <c r="L610" s="16"/>
    </row>
    <row r="611" spans="2:12" ht="12.75">
      <c r="B611" s="15"/>
      <c r="C611" s="29" t="s">
        <v>608</v>
      </c>
      <c r="D611" s="29">
        <v>50.25</v>
      </c>
      <c r="E611" s="42">
        <v>0</v>
      </c>
      <c r="F611" s="36">
        <f t="shared" si="36"/>
        <v>50.25</v>
      </c>
      <c r="G611" s="48">
        <f t="shared" si="37"/>
        <v>-0.024271844660194164</v>
      </c>
      <c r="H611" s="28">
        <v>630.28</v>
      </c>
      <c r="I611" s="38">
        <f t="shared" si="38"/>
        <v>-0.007308007308007292</v>
      </c>
      <c r="J611" s="29">
        <v>12610.68</v>
      </c>
      <c r="K611" s="44">
        <f t="shared" si="39"/>
        <v>-0.02192294626528113</v>
      </c>
      <c r="L611" s="16"/>
    </row>
    <row r="612" spans="2:12" ht="12.75">
      <c r="B612" s="15"/>
      <c r="C612" s="29" t="s">
        <v>609</v>
      </c>
      <c r="D612" s="29">
        <v>50.12</v>
      </c>
      <c r="E612" s="42">
        <v>0</v>
      </c>
      <c r="F612" s="36">
        <f t="shared" si="36"/>
        <v>50.12</v>
      </c>
      <c r="G612" s="48">
        <f t="shared" si="37"/>
        <v>-0.002587064676616957</v>
      </c>
      <c r="H612" s="28">
        <v>635.18</v>
      </c>
      <c r="I612" s="38">
        <f t="shared" si="38"/>
        <v>0.007774322523322885</v>
      </c>
      <c r="J612" s="29">
        <v>12804.24</v>
      </c>
      <c r="K612" s="44">
        <f t="shared" si="39"/>
        <v>0.01534889474635781</v>
      </c>
      <c r="L612" s="16"/>
    </row>
    <row r="613" spans="2:12" ht="12.75">
      <c r="B613" s="15"/>
      <c r="C613" s="29" t="s">
        <v>610</v>
      </c>
      <c r="D613" s="29">
        <v>49.5</v>
      </c>
      <c r="E613" s="42">
        <v>0</v>
      </c>
      <c r="F613" s="36">
        <f t="shared" si="36"/>
        <v>49.5</v>
      </c>
      <c r="G613" s="48">
        <f t="shared" si="37"/>
        <v>-0.012370311252992816</v>
      </c>
      <c r="H613" s="28">
        <v>629.8</v>
      </c>
      <c r="I613" s="38">
        <f t="shared" si="38"/>
        <v>-0.00847003998866458</v>
      </c>
      <c r="J613" s="29">
        <v>12646.64</v>
      </c>
      <c r="K613" s="44">
        <f t="shared" si="39"/>
        <v>-0.01230842283493594</v>
      </c>
      <c r="L613" s="16"/>
    </row>
    <row r="614" spans="2:12" ht="12.75">
      <c r="B614" s="15"/>
      <c r="C614" s="29" t="s">
        <v>611</v>
      </c>
      <c r="D614" s="29">
        <v>48.69</v>
      </c>
      <c r="E614" s="42">
        <v>0</v>
      </c>
      <c r="F614" s="36">
        <f t="shared" si="36"/>
        <v>48.69</v>
      </c>
      <c r="G614" s="48">
        <f t="shared" si="37"/>
        <v>-0.016363636363636358</v>
      </c>
      <c r="H614" s="28">
        <v>628.89</v>
      </c>
      <c r="I614" s="38">
        <f t="shared" si="38"/>
        <v>-0.0014449031438551474</v>
      </c>
      <c r="J614" s="29">
        <v>12617.04</v>
      </c>
      <c r="K614" s="44">
        <f t="shared" si="39"/>
        <v>-0.0023405426263417572</v>
      </c>
      <c r="L614" s="16"/>
    </row>
    <row r="615" spans="2:12" ht="12.75">
      <c r="B615" s="15"/>
      <c r="C615" s="29" t="s">
        <v>612</v>
      </c>
      <c r="D615" s="29">
        <v>49.44</v>
      </c>
      <c r="E615" s="42">
        <v>0</v>
      </c>
      <c r="F615" s="36">
        <f t="shared" si="36"/>
        <v>49.44</v>
      </c>
      <c r="G615" s="48">
        <f t="shared" si="37"/>
        <v>0.015403573629081846</v>
      </c>
      <c r="H615" s="28">
        <v>641.38</v>
      </c>
      <c r="I615" s="38">
        <f t="shared" si="38"/>
        <v>0.019860388939242135</v>
      </c>
      <c r="J615" s="29">
        <v>13080.63</v>
      </c>
      <c r="K615" s="44">
        <f t="shared" si="39"/>
        <v>0.03674316638450836</v>
      </c>
      <c r="L615" s="16"/>
    </row>
    <row r="616" spans="2:12" ht="12.75">
      <c r="B616" s="15"/>
      <c r="C616" s="29" t="s">
        <v>613</v>
      </c>
      <c r="D616" s="29">
        <v>49</v>
      </c>
      <c r="E616" s="42">
        <v>0</v>
      </c>
      <c r="F616" s="36">
        <f t="shared" si="36"/>
        <v>49</v>
      </c>
      <c r="G616" s="48">
        <f t="shared" si="37"/>
        <v>-0.008899676375404453</v>
      </c>
      <c r="H616" s="28">
        <v>643.6</v>
      </c>
      <c r="I616" s="38">
        <f t="shared" si="38"/>
        <v>0.003461286600767055</v>
      </c>
      <c r="J616" s="29">
        <v>13052.96</v>
      </c>
      <c r="K616" s="44">
        <f t="shared" si="39"/>
        <v>-0.002115341539360105</v>
      </c>
      <c r="L616" s="16"/>
    </row>
    <row r="617" spans="2:12" ht="12.75">
      <c r="B617" s="15"/>
      <c r="C617" s="29" t="s">
        <v>614</v>
      </c>
      <c r="D617" s="29">
        <v>49.19</v>
      </c>
      <c r="E617" s="42">
        <v>0</v>
      </c>
      <c r="F617" s="36">
        <f t="shared" si="36"/>
        <v>49.19</v>
      </c>
      <c r="G617" s="48">
        <f t="shared" si="37"/>
        <v>0.0038775510204080987</v>
      </c>
      <c r="H617" s="28">
        <v>651.46</v>
      </c>
      <c r="I617" s="38">
        <f t="shared" si="38"/>
        <v>0.012212554381603402</v>
      </c>
      <c r="J617" s="29">
        <v>13368.11</v>
      </c>
      <c r="K617" s="44">
        <f t="shared" si="39"/>
        <v>0.024143948958703643</v>
      </c>
      <c r="L617" s="16"/>
    </row>
    <row r="618" spans="2:12" ht="12.75">
      <c r="B618" s="15"/>
      <c r="C618" s="29" t="s">
        <v>615</v>
      </c>
      <c r="D618" s="29">
        <v>50</v>
      </c>
      <c r="E618" s="42">
        <v>0</v>
      </c>
      <c r="F618" s="36">
        <f t="shared" si="36"/>
        <v>50</v>
      </c>
      <c r="G618" s="48">
        <f t="shared" si="37"/>
        <v>0.016466761536897856</v>
      </c>
      <c r="H618" s="28">
        <v>659.69</v>
      </c>
      <c r="I618" s="38">
        <f t="shared" si="38"/>
        <v>0.012633162435145673</v>
      </c>
      <c r="J618" s="29">
        <v>13734.37</v>
      </c>
      <c r="K618" s="44">
        <f t="shared" si="39"/>
        <v>0.027398039064609803</v>
      </c>
      <c r="L618" s="16"/>
    </row>
    <row r="619" spans="2:12" ht="12.75">
      <c r="B619" s="15"/>
      <c r="C619" s="29" t="s">
        <v>616</v>
      </c>
      <c r="D619" s="29">
        <v>49.69</v>
      </c>
      <c r="E619" s="42">
        <v>0</v>
      </c>
      <c r="F619" s="36">
        <f t="shared" si="36"/>
        <v>49.69</v>
      </c>
      <c r="G619" s="48">
        <f t="shared" si="37"/>
        <v>-0.006200000000000094</v>
      </c>
      <c r="H619" s="28">
        <v>655.16</v>
      </c>
      <c r="I619" s="38">
        <f t="shared" si="38"/>
        <v>-0.006866861707771954</v>
      </c>
      <c r="J619" s="29">
        <v>13678.8</v>
      </c>
      <c r="K619" s="44">
        <f t="shared" si="39"/>
        <v>-0.0040460538051618755</v>
      </c>
      <c r="L619" s="16"/>
    </row>
    <row r="620" spans="2:12" ht="12.75">
      <c r="B620" s="15"/>
      <c r="C620" s="29" t="s">
        <v>617</v>
      </c>
      <c r="D620" s="29">
        <v>49</v>
      </c>
      <c r="E620" s="42">
        <v>0</v>
      </c>
      <c r="F620" s="36">
        <f t="shared" si="36"/>
        <v>49</v>
      </c>
      <c r="G620" s="48">
        <f t="shared" si="37"/>
        <v>-0.013886093781444897</v>
      </c>
      <c r="H620" s="28">
        <v>653</v>
      </c>
      <c r="I620" s="38">
        <f t="shared" si="38"/>
        <v>-0.0032969045729287494</v>
      </c>
      <c r="J620" s="29">
        <v>13573.99</v>
      </c>
      <c r="K620" s="44">
        <f t="shared" si="39"/>
        <v>-0.007662221832324456</v>
      </c>
      <c r="L620" s="16"/>
    </row>
    <row r="621" spans="2:12" ht="12.75">
      <c r="B621" s="15"/>
      <c r="C621" s="29" t="s">
        <v>618</v>
      </c>
      <c r="D621" s="29">
        <v>48.94</v>
      </c>
      <c r="E621" s="42">
        <v>0</v>
      </c>
      <c r="F621" s="36">
        <f t="shared" si="36"/>
        <v>48.94</v>
      </c>
      <c r="G621" s="48">
        <f t="shared" si="37"/>
        <v>-0.001224489795918382</v>
      </c>
      <c r="H621" s="28">
        <v>655.88</v>
      </c>
      <c r="I621" s="38">
        <f t="shared" si="38"/>
        <v>0.004410413476263475</v>
      </c>
      <c r="J621" s="29">
        <v>13725.34</v>
      </c>
      <c r="K621" s="44">
        <f t="shared" si="39"/>
        <v>0.011150000847208519</v>
      </c>
      <c r="L621" s="16"/>
    </row>
    <row r="622" spans="2:12" ht="12.75">
      <c r="B622" s="15"/>
      <c r="C622" s="29" t="s">
        <v>619</v>
      </c>
      <c r="D622" s="29">
        <v>48.62</v>
      </c>
      <c r="E622" s="42">
        <v>0</v>
      </c>
      <c r="F622" s="36">
        <f t="shared" si="36"/>
        <v>48.62</v>
      </c>
      <c r="G622" s="48">
        <f t="shared" si="37"/>
        <v>-0.006538618716796063</v>
      </c>
      <c r="H622" s="28">
        <v>651.94</v>
      </c>
      <c r="I622" s="38">
        <f t="shared" si="38"/>
        <v>-0.006007196438372775</v>
      </c>
      <c r="J622" s="29">
        <v>13645.54</v>
      </c>
      <c r="K622" s="44">
        <f t="shared" si="39"/>
        <v>-0.0058140636224676134</v>
      </c>
      <c r="L622" s="16"/>
    </row>
    <row r="623" spans="2:12" ht="12.75">
      <c r="B623" s="15"/>
      <c r="C623" s="29" t="s">
        <v>620</v>
      </c>
      <c r="D623" s="29">
        <v>48.87</v>
      </c>
      <c r="E623" s="42">
        <v>0</v>
      </c>
      <c r="F623" s="36">
        <f t="shared" si="36"/>
        <v>48.87</v>
      </c>
      <c r="G623" s="48">
        <f t="shared" si="37"/>
        <v>0.00514191690662269</v>
      </c>
      <c r="H623" s="28">
        <v>648.44</v>
      </c>
      <c r="I623" s="38">
        <f t="shared" si="38"/>
        <v>-0.005368592201736355</v>
      </c>
      <c r="J623" s="29">
        <v>13644.9</v>
      </c>
      <c r="K623" s="44">
        <f t="shared" si="39"/>
        <v>-4.690177156796427E-05</v>
      </c>
      <c r="L623" s="16"/>
    </row>
    <row r="624" spans="2:12" ht="12.75">
      <c r="B624" s="15"/>
      <c r="C624" s="29" t="s">
        <v>621</v>
      </c>
      <c r="D624" s="29">
        <v>49.28</v>
      </c>
      <c r="E624" s="42">
        <v>0</v>
      </c>
      <c r="F624" s="36">
        <f t="shared" si="36"/>
        <v>49.28</v>
      </c>
      <c r="G624" s="48">
        <f t="shared" si="37"/>
        <v>0.008389605074688111</v>
      </c>
      <c r="H624" s="28">
        <v>646.78</v>
      </c>
      <c r="I624" s="38">
        <f t="shared" si="38"/>
        <v>-0.002559990130158618</v>
      </c>
      <c r="J624" s="29">
        <v>13491.25</v>
      </c>
      <c r="K624" s="44">
        <f t="shared" si="39"/>
        <v>-0.011260617520099103</v>
      </c>
      <c r="L624" s="16"/>
    </row>
    <row r="625" spans="2:12" ht="12.75">
      <c r="B625" s="15"/>
      <c r="C625" s="29" t="s">
        <v>622</v>
      </c>
      <c r="D625" s="29">
        <v>47.25</v>
      </c>
      <c r="E625" s="42">
        <v>0</v>
      </c>
      <c r="F625" s="36">
        <f t="shared" si="36"/>
        <v>47.25</v>
      </c>
      <c r="G625" s="48">
        <f t="shared" si="37"/>
        <v>-0.04119318181818188</v>
      </c>
      <c r="H625" s="28">
        <v>653.63</v>
      </c>
      <c r="I625" s="38">
        <f t="shared" si="38"/>
        <v>0.010590927363245628</v>
      </c>
      <c r="J625" s="29">
        <v>13687.85</v>
      </c>
      <c r="K625" s="44">
        <f t="shared" si="39"/>
        <v>0.014572408042249574</v>
      </c>
      <c r="L625" s="16"/>
    </row>
    <row r="626" spans="2:12" ht="12.75">
      <c r="B626" s="15"/>
      <c r="C626" s="29" t="s">
        <v>623</v>
      </c>
      <c r="D626" s="29">
        <v>47.87</v>
      </c>
      <c r="E626" s="42">
        <v>0</v>
      </c>
      <c r="F626" s="36">
        <f t="shared" si="36"/>
        <v>47.87</v>
      </c>
      <c r="G626" s="48">
        <f t="shared" si="37"/>
        <v>0.01312169312169309</v>
      </c>
      <c r="H626" s="28">
        <v>656.73</v>
      </c>
      <c r="I626" s="38">
        <f t="shared" si="38"/>
        <v>0.004742744366078799</v>
      </c>
      <c r="J626" s="29">
        <v>13670.22</v>
      </c>
      <c r="K626" s="44">
        <f t="shared" si="39"/>
        <v>-0.0012880035944287105</v>
      </c>
      <c r="L626" s="16"/>
    </row>
    <row r="627" spans="2:12" ht="12.75">
      <c r="B627" s="15"/>
      <c r="C627" s="29" t="s">
        <v>624</v>
      </c>
      <c r="D627" s="29">
        <v>47.87</v>
      </c>
      <c r="E627" s="42">
        <v>0</v>
      </c>
      <c r="F627" s="36">
        <f t="shared" si="36"/>
        <v>47.87</v>
      </c>
      <c r="G627" s="48">
        <f t="shared" si="37"/>
        <v>0</v>
      </c>
      <c r="H627" s="28">
        <v>657.44</v>
      </c>
      <c r="I627" s="38">
        <f t="shared" si="38"/>
        <v>0.0010811140042330525</v>
      </c>
      <c r="J627" s="29">
        <v>13737.48</v>
      </c>
      <c r="K627" s="44">
        <f t="shared" si="39"/>
        <v>0.004920184166750774</v>
      </c>
      <c r="L627" s="16"/>
    </row>
    <row r="628" spans="2:12" ht="12.75">
      <c r="B628" s="15"/>
      <c r="C628" s="29" t="s">
        <v>625</v>
      </c>
      <c r="D628" s="29">
        <v>47.31</v>
      </c>
      <c r="E628" s="42">
        <v>0</v>
      </c>
      <c r="F628" s="36">
        <f t="shared" si="36"/>
        <v>47.31</v>
      </c>
      <c r="G628" s="48">
        <f t="shared" si="37"/>
        <v>-0.011698349697096155</v>
      </c>
      <c r="H628" s="28">
        <v>649.68</v>
      </c>
      <c r="I628" s="38">
        <f t="shared" si="38"/>
        <v>-0.011803358481382475</v>
      </c>
      <c r="J628" s="29">
        <v>13634.61</v>
      </c>
      <c r="K628" s="44">
        <f t="shared" si="39"/>
        <v>-0.007488272958359077</v>
      </c>
      <c r="L628" s="16"/>
    </row>
    <row r="629" spans="2:12" ht="12.75">
      <c r="B629" s="15"/>
      <c r="C629" s="29" t="s">
        <v>626</v>
      </c>
      <c r="D629" s="29">
        <v>46.81</v>
      </c>
      <c r="E629" s="42">
        <v>0</v>
      </c>
      <c r="F629" s="36">
        <f t="shared" si="36"/>
        <v>46.81</v>
      </c>
      <c r="G629" s="48">
        <f t="shared" si="37"/>
        <v>-0.010568590150073942</v>
      </c>
      <c r="H629" s="28">
        <v>654.35</v>
      </c>
      <c r="I629" s="38">
        <f t="shared" si="38"/>
        <v>0.007188154168205951</v>
      </c>
      <c r="J629" s="29">
        <v>13856.79</v>
      </c>
      <c r="K629" s="44">
        <f t="shared" si="39"/>
        <v>0.01629529557501086</v>
      </c>
      <c r="L629" s="16"/>
    </row>
    <row r="630" spans="2:12" ht="12.75">
      <c r="B630" s="15"/>
      <c r="C630" s="29" t="s">
        <v>627</v>
      </c>
      <c r="D630" s="29">
        <v>45.94</v>
      </c>
      <c r="E630" s="42">
        <v>0</v>
      </c>
      <c r="F630" s="36">
        <f t="shared" si="36"/>
        <v>45.94</v>
      </c>
      <c r="G630" s="48">
        <f t="shared" si="37"/>
        <v>-0.018585772270882428</v>
      </c>
      <c r="H630" s="28">
        <v>649.26</v>
      </c>
      <c r="I630" s="38">
        <f t="shared" si="38"/>
        <v>-0.007778711698632312</v>
      </c>
      <c r="J630" s="29">
        <v>13818.11</v>
      </c>
      <c r="K630" s="44">
        <f t="shared" si="39"/>
        <v>-0.0027914112864523277</v>
      </c>
      <c r="L630" s="16"/>
    </row>
    <row r="631" spans="2:12" ht="12.75">
      <c r="B631" s="15"/>
      <c r="C631" s="29" t="s">
        <v>628</v>
      </c>
      <c r="D631" s="29">
        <v>45.62</v>
      </c>
      <c r="E631" s="42">
        <v>0</v>
      </c>
      <c r="F631" s="36">
        <f t="shared" si="36"/>
        <v>45.62</v>
      </c>
      <c r="G631" s="48">
        <f t="shared" si="37"/>
        <v>-0.006965607313887734</v>
      </c>
      <c r="H631" s="28">
        <v>648.98</v>
      </c>
      <c r="I631" s="38">
        <f t="shared" si="38"/>
        <v>-0.0004312602039244773</v>
      </c>
      <c r="J631" s="29">
        <v>13862.21</v>
      </c>
      <c r="K631" s="44">
        <f t="shared" si="39"/>
        <v>0.0031914639556349655</v>
      </c>
      <c r="L631" s="16"/>
    </row>
    <row r="632" spans="2:12" ht="12.75">
      <c r="B632" s="15"/>
      <c r="C632" s="29" t="s">
        <v>629</v>
      </c>
      <c r="D632" s="29">
        <v>45.19</v>
      </c>
      <c r="E632" s="42">
        <v>0</v>
      </c>
      <c r="F632" s="36">
        <f t="shared" si="36"/>
        <v>45.19</v>
      </c>
      <c r="G632" s="48">
        <f t="shared" si="37"/>
        <v>-0.009425690486628668</v>
      </c>
      <c r="H632" s="28">
        <v>641.54</v>
      </c>
      <c r="I632" s="38">
        <f t="shared" si="38"/>
        <v>-0.011464143733243004</v>
      </c>
      <c r="J632" s="29">
        <v>13605.06</v>
      </c>
      <c r="K632" s="44">
        <f t="shared" si="39"/>
        <v>-0.01855043315604077</v>
      </c>
      <c r="L632" s="16"/>
    </row>
    <row r="633" spans="2:12" ht="12.75">
      <c r="B633" s="15"/>
      <c r="C633" s="29" t="s">
        <v>630</v>
      </c>
      <c r="D633" s="29">
        <v>45.62</v>
      </c>
      <c r="E633" s="42">
        <v>0</v>
      </c>
      <c r="F633" s="36">
        <f t="shared" si="36"/>
        <v>45.62</v>
      </c>
      <c r="G633" s="48">
        <f t="shared" si="37"/>
        <v>0.009515379508740818</v>
      </c>
      <c r="H633" s="28">
        <v>639.96</v>
      </c>
      <c r="I633" s="38">
        <f t="shared" si="38"/>
        <v>-0.0024628238301586114</v>
      </c>
      <c r="J633" s="29">
        <v>13477.69</v>
      </c>
      <c r="K633" s="44">
        <f t="shared" si="39"/>
        <v>-0.009361957977399471</v>
      </c>
      <c r="L633" s="16"/>
    </row>
    <row r="634" spans="2:12" ht="12.75">
      <c r="B634" s="15"/>
      <c r="C634" s="29" t="s">
        <v>631</v>
      </c>
      <c r="D634" s="29">
        <v>45.12</v>
      </c>
      <c r="E634" s="42">
        <v>0</v>
      </c>
      <c r="F634" s="36">
        <f t="shared" si="36"/>
        <v>45.12</v>
      </c>
      <c r="G634" s="48">
        <f t="shared" si="37"/>
        <v>-0.010960105217010074</v>
      </c>
      <c r="H634" s="28">
        <v>643.94</v>
      </c>
      <c r="I634" s="38">
        <f t="shared" si="38"/>
        <v>0.006219138696168525</v>
      </c>
      <c r="J634" s="29">
        <v>13603.16</v>
      </c>
      <c r="K634" s="44">
        <f t="shared" si="39"/>
        <v>0.009309458816755711</v>
      </c>
      <c r="L634" s="16"/>
    </row>
    <row r="635" spans="2:12" ht="12.75">
      <c r="B635" s="15"/>
      <c r="C635" s="29" t="s">
        <v>632</v>
      </c>
      <c r="D635" s="29">
        <v>46.25</v>
      </c>
      <c r="E635" s="42">
        <v>0</v>
      </c>
      <c r="F635" s="36">
        <f t="shared" si="36"/>
        <v>46.25</v>
      </c>
      <c r="G635" s="48">
        <f t="shared" si="37"/>
        <v>0.02504432624113484</v>
      </c>
      <c r="H635" s="28">
        <v>643.71</v>
      </c>
      <c r="I635" s="38">
        <f t="shared" si="38"/>
        <v>-0.00035717613442254326</v>
      </c>
      <c r="J635" s="29">
        <v>13536.8</v>
      </c>
      <c r="K635" s="44">
        <f t="shared" si="39"/>
        <v>-0.004878278282399173</v>
      </c>
      <c r="L635" s="16"/>
    </row>
    <row r="636" spans="2:12" ht="12.75">
      <c r="B636" s="15"/>
      <c r="C636" s="29" t="s">
        <v>633</v>
      </c>
      <c r="D636" s="29">
        <v>46.11</v>
      </c>
      <c r="E636" s="42">
        <v>0</v>
      </c>
      <c r="F636" s="36">
        <f t="shared" si="36"/>
        <v>46.11</v>
      </c>
      <c r="G636" s="48">
        <f t="shared" si="37"/>
        <v>-0.0030270270270270627</v>
      </c>
      <c r="H636" s="28">
        <v>644.21</v>
      </c>
      <c r="I636" s="38">
        <f t="shared" si="38"/>
        <v>0.0007767472930357844</v>
      </c>
      <c r="J636" s="29">
        <v>13629.86</v>
      </c>
      <c r="K636" s="44">
        <f t="shared" si="39"/>
        <v>0.006874593700135989</v>
      </c>
      <c r="L636" s="16"/>
    </row>
    <row r="637" spans="2:12" ht="12.75">
      <c r="B637" s="15"/>
      <c r="C637" s="29" t="s">
        <v>634</v>
      </c>
      <c r="D637" s="29">
        <v>44.5</v>
      </c>
      <c r="E637" s="42">
        <v>0</v>
      </c>
      <c r="F637" s="36">
        <f t="shared" si="36"/>
        <v>44.5</v>
      </c>
      <c r="G637" s="48">
        <f t="shared" si="37"/>
        <v>-0.034916504012144856</v>
      </c>
      <c r="H637" s="28">
        <v>642.75</v>
      </c>
      <c r="I637" s="38">
        <f t="shared" si="38"/>
        <v>-0.002266341720867482</v>
      </c>
      <c r="J637" s="29">
        <v>13521.16</v>
      </c>
      <c r="K637" s="44">
        <f t="shared" si="39"/>
        <v>-0.007975136941978933</v>
      </c>
      <c r="L637" s="16"/>
    </row>
    <row r="638" spans="2:12" ht="12.75">
      <c r="B638" s="15"/>
      <c r="C638" s="29" t="s">
        <v>635</v>
      </c>
      <c r="D638" s="29">
        <v>43.75</v>
      </c>
      <c r="E638" s="42">
        <v>0</v>
      </c>
      <c r="F638" s="36">
        <f t="shared" si="36"/>
        <v>43.75</v>
      </c>
      <c r="G638" s="48">
        <f t="shared" si="37"/>
        <v>-0.016853932584269704</v>
      </c>
      <c r="H638" s="28">
        <v>642.93</v>
      </c>
      <c r="I638" s="38">
        <f t="shared" si="38"/>
        <v>0.00028004667444569975</v>
      </c>
      <c r="J638" s="29">
        <v>13618.5</v>
      </c>
      <c r="K638" s="44">
        <f t="shared" si="39"/>
        <v>0.00719908646891243</v>
      </c>
      <c r="L638" s="16"/>
    </row>
    <row r="639" spans="2:12" ht="12.75">
      <c r="B639" s="15"/>
      <c r="C639" s="29" t="s">
        <v>636</v>
      </c>
      <c r="D639" s="29">
        <v>45</v>
      </c>
      <c r="E639" s="42">
        <v>0</v>
      </c>
      <c r="F639" s="36">
        <f t="shared" si="36"/>
        <v>45</v>
      </c>
      <c r="G639" s="48">
        <f t="shared" si="37"/>
        <v>0.02857142857142847</v>
      </c>
      <c r="H639" s="28">
        <v>650.19</v>
      </c>
      <c r="I639" s="38">
        <f t="shared" si="38"/>
        <v>0.011292053567262483</v>
      </c>
      <c r="J639" s="29">
        <v>13750.29</v>
      </c>
      <c r="K639" s="44">
        <f t="shared" si="39"/>
        <v>0.009677277233175463</v>
      </c>
      <c r="L639" s="16"/>
    </row>
    <row r="640" spans="2:12" ht="12.75">
      <c r="B640" s="15"/>
      <c r="C640" s="29" t="s">
        <v>637</v>
      </c>
      <c r="D640" s="29">
        <v>45.06</v>
      </c>
      <c r="E640" s="42">
        <v>0</v>
      </c>
      <c r="F640" s="36">
        <f t="shared" si="36"/>
        <v>45.06</v>
      </c>
      <c r="G640" s="48">
        <f t="shared" si="37"/>
        <v>0.0013333333333334085</v>
      </c>
      <c r="H640" s="28">
        <v>644.9</v>
      </c>
      <c r="I640" s="38">
        <f t="shared" si="38"/>
        <v>-0.00813608329872817</v>
      </c>
      <c r="J640" s="29">
        <v>13530.23</v>
      </c>
      <c r="K640" s="44">
        <f t="shared" si="39"/>
        <v>-0.01600402609690421</v>
      </c>
      <c r="L640" s="16"/>
    </row>
    <row r="641" spans="2:12" ht="12.75">
      <c r="B641" s="15"/>
      <c r="C641" s="29" t="s">
        <v>638</v>
      </c>
      <c r="D641" s="29">
        <v>44.06</v>
      </c>
      <c r="E641" s="42">
        <v>0</v>
      </c>
      <c r="F641" s="36">
        <f t="shared" si="36"/>
        <v>44.06</v>
      </c>
      <c r="G641" s="48">
        <f t="shared" si="37"/>
        <v>-0.02219263204616062</v>
      </c>
      <c r="H641" s="28">
        <v>645.75</v>
      </c>
      <c r="I641" s="38">
        <f t="shared" si="38"/>
        <v>0.0013180338036904438</v>
      </c>
      <c r="J641" s="29">
        <v>13647.22</v>
      </c>
      <c r="K641" s="44">
        <f t="shared" si="39"/>
        <v>0.008646564027366743</v>
      </c>
      <c r="L641" s="16"/>
    </row>
    <row r="642" spans="2:12" ht="12.75">
      <c r="B642" s="15"/>
      <c r="C642" s="29" t="s">
        <v>639</v>
      </c>
      <c r="D642" s="29">
        <v>43.94</v>
      </c>
      <c r="E642" s="42">
        <v>0</v>
      </c>
      <c r="F642" s="36">
        <f t="shared" si="36"/>
        <v>43.94</v>
      </c>
      <c r="G642" s="48">
        <f t="shared" si="37"/>
        <v>-0.002723558783477187</v>
      </c>
      <c r="H642" s="28">
        <v>654.36</v>
      </c>
      <c r="I642" s="38">
        <f t="shared" si="38"/>
        <v>0.01333333333333342</v>
      </c>
      <c r="J642" s="29">
        <v>13849.18</v>
      </c>
      <c r="K642" s="44">
        <f t="shared" si="39"/>
        <v>0.014798618326662849</v>
      </c>
      <c r="L642" s="16"/>
    </row>
    <row r="643" spans="2:12" ht="12.75">
      <c r="B643" s="15"/>
      <c r="C643" s="29" t="s">
        <v>640</v>
      </c>
      <c r="D643" s="29">
        <v>44.94</v>
      </c>
      <c r="E643" s="42">
        <v>0</v>
      </c>
      <c r="F643" s="36">
        <f t="shared" si="36"/>
        <v>44.94</v>
      </c>
      <c r="G643" s="48">
        <f t="shared" si="37"/>
        <v>0.022758306781975435</v>
      </c>
      <c r="H643" s="28">
        <v>656.29</v>
      </c>
      <c r="I643" s="38">
        <f t="shared" si="38"/>
        <v>0.0029494467877009267</v>
      </c>
      <c r="J643" s="29">
        <v>13826.39</v>
      </c>
      <c r="K643" s="44">
        <f t="shared" si="39"/>
        <v>-0.0016455847927459022</v>
      </c>
      <c r="L643" s="16"/>
    </row>
    <row r="644" spans="2:12" ht="12.75">
      <c r="B644" s="15"/>
      <c r="C644" s="29" t="s">
        <v>641</v>
      </c>
      <c r="D644" s="29">
        <v>47.25</v>
      </c>
      <c r="E644" s="42">
        <v>0</v>
      </c>
      <c r="F644" s="36">
        <f t="shared" si="36"/>
        <v>47.25</v>
      </c>
      <c r="G644" s="48">
        <f t="shared" si="37"/>
        <v>0.051401869158878455</v>
      </c>
      <c r="H644" s="28">
        <v>659.9</v>
      </c>
      <c r="I644" s="38">
        <f t="shared" si="38"/>
        <v>0.0055006171052431885</v>
      </c>
      <c r="J644" s="29">
        <v>13850.1</v>
      </c>
      <c r="K644" s="44">
        <f t="shared" si="39"/>
        <v>0.001714836627637606</v>
      </c>
      <c r="L644" s="16"/>
    </row>
    <row r="645" spans="2:12" ht="12.75">
      <c r="B645" s="15"/>
      <c r="C645" s="29" t="s">
        <v>642</v>
      </c>
      <c r="D645" s="29">
        <v>45.25</v>
      </c>
      <c r="E645" s="42">
        <v>0</v>
      </c>
      <c r="F645" s="36">
        <f t="shared" si="36"/>
        <v>45.25</v>
      </c>
      <c r="G645" s="48">
        <f t="shared" si="37"/>
        <v>-0.042328042328042326</v>
      </c>
      <c r="H645" s="28">
        <v>661.13</v>
      </c>
      <c r="I645" s="38">
        <f t="shared" si="38"/>
        <v>0.0018639187755720155</v>
      </c>
      <c r="J645" s="29">
        <v>14018.57</v>
      </c>
      <c r="K645" s="44">
        <f t="shared" si="39"/>
        <v>0.012163811091616683</v>
      </c>
      <c r="L645" s="16"/>
    </row>
    <row r="646" spans="2:12" ht="12.75">
      <c r="B646" s="15"/>
      <c r="C646" s="29" t="s">
        <v>643</v>
      </c>
      <c r="D646" s="29">
        <v>46.75</v>
      </c>
      <c r="E646" s="42">
        <v>0</v>
      </c>
      <c r="F646" s="36">
        <f t="shared" si="36"/>
        <v>46.75</v>
      </c>
      <c r="G646" s="48">
        <f t="shared" si="37"/>
        <v>0.03314917127071815</v>
      </c>
      <c r="H646" s="28">
        <v>659.71</v>
      </c>
      <c r="I646" s="38">
        <f t="shared" si="38"/>
        <v>-0.0021478377928697556</v>
      </c>
      <c r="J646" s="29">
        <v>14085.84</v>
      </c>
      <c r="K646" s="44">
        <f t="shared" si="39"/>
        <v>0.004798634953493863</v>
      </c>
      <c r="L646" s="16"/>
    </row>
    <row r="647" spans="2:12" ht="12.75">
      <c r="B647" s="15"/>
      <c r="C647" s="29" t="s">
        <v>644</v>
      </c>
      <c r="D647" s="29">
        <v>45.44</v>
      </c>
      <c r="E647" s="42">
        <v>0</v>
      </c>
      <c r="F647" s="36">
        <f aca="true" t="shared" si="40" ref="F647:F710">D647+E647</f>
        <v>45.44</v>
      </c>
      <c r="G647" s="48">
        <f t="shared" si="37"/>
        <v>-0.0280213903743316</v>
      </c>
      <c r="H647" s="28">
        <v>663.8</v>
      </c>
      <c r="I647" s="38">
        <f t="shared" si="38"/>
        <v>0.006199693804853634</v>
      </c>
      <c r="J647" s="29">
        <v>14218.57</v>
      </c>
      <c r="K647" s="44">
        <f t="shared" si="39"/>
        <v>0.009422938213127452</v>
      </c>
      <c r="L647" s="16"/>
    </row>
    <row r="648" spans="2:12" ht="12.75">
      <c r="B648" s="15"/>
      <c r="C648" s="29" t="s">
        <v>645</v>
      </c>
      <c r="D648" s="29">
        <v>44.62</v>
      </c>
      <c r="E648" s="42">
        <v>0</v>
      </c>
      <c r="F648" s="36">
        <f t="shared" si="40"/>
        <v>44.62</v>
      </c>
      <c r="G648" s="48">
        <f aca="true" t="shared" si="41" ref="G648:G711">F648/F647-1</f>
        <v>-0.01804577464788737</v>
      </c>
      <c r="H648" s="28">
        <v>663.2</v>
      </c>
      <c r="I648" s="38">
        <f aca="true" t="shared" si="42" ref="I648:I711">H648/H647-1</f>
        <v>-0.0009038867128652317</v>
      </c>
      <c r="J648" s="29">
        <v>14236.67</v>
      </c>
      <c r="K648" s="44">
        <f aca="true" t="shared" si="43" ref="K648:K711">J648/J647-1</f>
        <v>0.001272983148094431</v>
      </c>
      <c r="L648" s="16"/>
    </row>
    <row r="649" spans="2:12" ht="12.75">
      <c r="B649" s="15"/>
      <c r="C649" s="29" t="s">
        <v>646</v>
      </c>
      <c r="D649" s="29">
        <v>44.62</v>
      </c>
      <c r="E649" s="42">
        <v>0</v>
      </c>
      <c r="F649" s="36">
        <f t="shared" si="40"/>
        <v>44.62</v>
      </c>
      <c r="G649" s="48">
        <f t="shared" si="41"/>
        <v>0</v>
      </c>
      <c r="H649" s="28">
        <v>658.21</v>
      </c>
      <c r="I649" s="38">
        <f t="shared" si="42"/>
        <v>-0.007524125452352259</v>
      </c>
      <c r="J649" s="29">
        <v>14049.25</v>
      </c>
      <c r="K649" s="44">
        <f t="shared" si="43"/>
        <v>-0.013164595372372911</v>
      </c>
      <c r="L649" s="16"/>
    </row>
    <row r="650" spans="2:12" ht="12.75">
      <c r="B650" s="15"/>
      <c r="C650" s="29" t="s">
        <v>647</v>
      </c>
      <c r="D650" s="29">
        <v>44.25</v>
      </c>
      <c r="E650" s="42">
        <v>0</v>
      </c>
      <c r="F650" s="36">
        <f t="shared" si="40"/>
        <v>44.25</v>
      </c>
      <c r="G650" s="48">
        <f t="shared" si="41"/>
        <v>-0.008292245629762385</v>
      </c>
      <c r="H650" s="28">
        <v>656.95</v>
      </c>
      <c r="I650" s="38">
        <f t="shared" si="42"/>
        <v>-0.0019142826757417852</v>
      </c>
      <c r="J650" s="29">
        <v>13895.71</v>
      </c>
      <c r="K650" s="44">
        <f t="shared" si="43"/>
        <v>-0.010928697261419762</v>
      </c>
      <c r="L650" s="16"/>
    </row>
    <row r="651" spans="2:12" ht="12.75">
      <c r="B651" s="15"/>
      <c r="C651" s="29" t="s">
        <v>648</v>
      </c>
      <c r="D651" s="29">
        <v>43.87</v>
      </c>
      <c r="E651" s="42">
        <v>0</v>
      </c>
      <c r="F651" s="36">
        <f t="shared" si="40"/>
        <v>43.87</v>
      </c>
      <c r="G651" s="48">
        <f t="shared" si="41"/>
        <v>-0.008587570621468976</v>
      </c>
      <c r="H651" s="28">
        <v>660.19</v>
      </c>
      <c r="I651" s="38">
        <f t="shared" si="42"/>
        <v>0.004931882182814595</v>
      </c>
      <c r="J651" s="29">
        <v>14076.45</v>
      </c>
      <c r="K651" s="44">
        <f t="shared" si="43"/>
        <v>0.013006892055174024</v>
      </c>
      <c r="L651" s="16"/>
    </row>
    <row r="652" spans="2:12" ht="12.75">
      <c r="B652" s="15"/>
      <c r="C652" s="29" t="s">
        <v>649</v>
      </c>
      <c r="D652" s="29">
        <v>43.75</v>
      </c>
      <c r="E652" s="42">
        <v>0</v>
      </c>
      <c r="F652" s="36">
        <f t="shared" si="40"/>
        <v>43.75</v>
      </c>
      <c r="G652" s="48">
        <f t="shared" si="41"/>
        <v>-0.0027353544563482046</v>
      </c>
      <c r="H652" s="28">
        <v>655.38</v>
      </c>
      <c r="I652" s="38">
        <f t="shared" si="42"/>
        <v>-0.007285781365970467</v>
      </c>
      <c r="J652" s="29">
        <v>13893.32</v>
      </c>
      <c r="K652" s="44">
        <f t="shared" si="43"/>
        <v>-0.013009672182972332</v>
      </c>
      <c r="L652" s="16"/>
    </row>
    <row r="653" spans="2:12" ht="12.75">
      <c r="B653" s="15"/>
      <c r="C653" s="29" t="s">
        <v>650</v>
      </c>
      <c r="D653" s="29">
        <v>43</v>
      </c>
      <c r="E653" s="42">
        <v>0</v>
      </c>
      <c r="F653" s="36">
        <f t="shared" si="40"/>
        <v>43</v>
      </c>
      <c r="G653" s="48">
        <f t="shared" si="41"/>
        <v>-0.017142857142857126</v>
      </c>
      <c r="H653" s="28">
        <v>651</v>
      </c>
      <c r="I653" s="38">
        <f t="shared" si="42"/>
        <v>-0.0066831456559552915</v>
      </c>
      <c r="J653" s="29">
        <v>13701.48</v>
      </c>
      <c r="K653" s="44">
        <f t="shared" si="43"/>
        <v>-0.01380807467185674</v>
      </c>
      <c r="L653" s="16"/>
    </row>
    <row r="654" spans="2:12" ht="12.75">
      <c r="B654" s="15"/>
      <c r="C654" s="29" t="s">
        <v>651</v>
      </c>
      <c r="D654" s="29">
        <v>43.62</v>
      </c>
      <c r="E654" s="42">
        <v>0</v>
      </c>
      <c r="F654" s="36">
        <f t="shared" si="40"/>
        <v>43.62</v>
      </c>
      <c r="G654" s="48">
        <f t="shared" si="41"/>
        <v>0.014418604651162736</v>
      </c>
      <c r="H654" s="28">
        <v>652.56</v>
      </c>
      <c r="I654" s="38">
        <f t="shared" si="42"/>
        <v>0.0023963133640552137</v>
      </c>
      <c r="J654" s="29">
        <v>13774.21</v>
      </c>
      <c r="K654" s="44">
        <f t="shared" si="43"/>
        <v>0.005308185685050093</v>
      </c>
      <c r="L654" s="16"/>
    </row>
    <row r="655" spans="2:12" ht="12.75">
      <c r="B655" s="15"/>
      <c r="C655" s="29" t="s">
        <v>652</v>
      </c>
      <c r="D655" s="29">
        <v>44.94</v>
      </c>
      <c r="E655" s="42">
        <v>0</v>
      </c>
      <c r="F655" s="36">
        <f t="shared" si="40"/>
        <v>44.94</v>
      </c>
      <c r="G655" s="48">
        <f t="shared" si="41"/>
        <v>0.030261348005502064</v>
      </c>
      <c r="H655" s="28">
        <v>644.81</v>
      </c>
      <c r="I655" s="38">
        <f t="shared" si="42"/>
        <v>-0.0118763025622165</v>
      </c>
      <c r="J655" s="29">
        <v>13600.82</v>
      </c>
      <c r="K655" s="44">
        <f t="shared" si="43"/>
        <v>-0.012588017752016234</v>
      </c>
      <c r="L655" s="16"/>
    </row>
    <row r="656" spans="2:12" ht="12.75">
      <c r="B656" s="15"/>
      <c r="C656" s="29" t="s">
        <v>653</v>
      </c>
      <c r="D656" s="29">
        <v>46.12</v>
      </c>
      <c r="E656" s="42">
        <v>0</v>
      </c>
      <c r="F656" s="36">
        <f t="shared" si="40"/>
        <v>46.12</v>
      </c>
      <c r="G656" s="48">
        <f t="shared" si="41"/>
        <v>0.02625723186470852</v>
      </c>
      <c r="H656" s="28">
        <v>647.2</v>
      </c>
      <c r="I656" s="38">
        <f t="shared" si="42"/>
        <v>0.0037065181991595697</v>
      </c>
      <c r="J656" s="29">
        <v>13495.55</v>
      </c>
      <c r="K656" s="44">
        <f t="shared" si="43"/>
        <v>-0.0077399745015374055</v>
      </c>
      <c r="L656" s="16"/>
    </row>
    <row r="657" spans="2:12" ht="12.75">
      <c r="B657" s="15"/>
      <c r="C657" s="29" t="s">
        <v>654</v>
      </c>
      <c r="D657" s="29">
        <v>45.87</v>
      </c>
      <c r="E657" s="42">
        <v>0</v>
      </c>
      <c r="F657" s="36">
        <f t="shared" si="40"/>
        <v>45.87</v>
      </c>
      <c r="G657" s="48">
        <f t="shared" si="41"/>
        <v>-0.005420641803989601</v>
      </c>
      <c r="H657" s="28">
        <v>639.16</v>
      </c>
      <c r="I657" s="38">
        <f t="shared" si="42"/>
        <v>-0.01242274412855393</v>
      </c>
      <c r="J657" s="29">
        <v>13196.57</v>
      </c>
      <c r="K657" s="44">
        <f t="shared" si="43"/>
        <v>-0.02215396927135238</v>
      </c>
      <c r="L657" s="16"/>
    </row>
    <row r="658" spans="2:12" ht="12.75">
      <c r="B658" s="15"/>
      <c r="C658" s="29" t="s">
        <v>655</v>
      </c>
      <c r="D658" s="29">
        <v>45.31</v>
      </c>
      <c r="E658" s="42">
        <v>0</v>
      </c>
      <c r="F658" s="36">
        <f t="shared" si="40"/>
        <v>45.31</v>
      </c>
      <c r="G658" s="48">
        <f t="shared" si="41"/>
        <v>-0.012208415086112812</v>
      </c>
      <c r="H658" s="28">
        <v>640.63</v>
      </c>
      <c r="I658" s="38">
        <f t="shared" si="42"/>
        <v>0.002299893610363535</v>
      </c>
      <c r="J658" s="29">
        <v>13330.5</v>
      </c>
      <c r="K658" s="44">
        <f t="shared" si="43"/>
        <v>0.010148849284321582</v>
      </c>
      <c r="L658" s="16"/>
    </row>
    <row r="659" spans="2:12" ht="12.75">
      <c r="B659" s="15"/>
      <c r="C659" s="29" t="s">
        <v>656</v>
      </c>
      <c r="D659" s="29">
        <v>45.56</v>
      </c>
      <c r="E659" s="42">
        <v>0</v>
      </c>
      <c r="F659" s="36">
        <f t="shared" si="40"/>
        <v>45.56</v>
      </c>
      <c r="G659" s="48">
        <f t="shared" si="41"/>
        <v>0.005517545795630019</v>
      </c>
      <c r="H659" s="28">
        <v>647.96</v>
      </c>
      <c r="I659" s="38">
        <f t="shared" si="42"/>
        <v>0.011441861917175444</v>
      </c>
      <c r="J659" s="29">
        <v>13363.23</v>
      </c>
      <c r="K659" s="44">
        <f t="shared" si="43"/>
        <v>0.002455271745245735</v>
      </c>
      <c r="L659" s="16"/>
    </row>
    <row r="660" spans="2:12" ht="12.75">
      <c r="B660" s="15"/>
      <c r="C660" s="29" t="s">
        <v>657</v>
      </c>
      <c r="D660" s="29">
        <v>45.81</v>
      </c>
      <c r="E660" s="42">
        <v>0</v>
      </c>
      <c r="F660" s="36">
        <f t="shared" si="40"/>
        <v>45.81</v>
      </c>
      <c r="G660" s="48">
        <f t="shared" si="41"/>
        <v>0.005487269534679484</v>
      </c>
      <c r="H660" s="28">
        <v>650.31</v>
      </c>
      <c r="I660" s="38">
        <f t="shared" si="42"/>
        <v>0.0036267670843876942</v>
      </c>
      <c r="J660" s="29">
        <v>13366.78</v>
      </c>
      <c r="K660" s="44">
        <f t="shared" si="43"/>
        <v>0.00026565433656400295</v>
      </c>
      <c r="L660" s="16"/>
    </row>
    <row r="661" spans="2:12" ht="12.75">
      <c r="B661" s="15"/>
      <c r="C661" s="29" t="s">
        <v>658</v>
      </c>
      <c r="D661" s="29">
        <v>46</v>
      </c>
      <c r="E661" s="42">
        <v>0</v>
      </c>
      <c r="F661" s="36">
        <f t="shared" si="40"/>
        <v>46</v>
      </c>
      <c r="G661" s="48">
        <f t="shared" si="41"/>
        <v>0.0041475660336169895</v>
      </c>
      <c r="H661" s="28">
        <v>651.71</v>
      </c>
      <c r="I661" s="38">
        <f t="shared" si="42"/>
        <v>0.0021528194245823418</v>
      </c>
      <c r="J661" s="29">
        <v>13503.35</v>
      </c>
      <c r="K661" s="44">
        <f t="shared" si="43"/>
        <v>0.010217120353593012</v>
      </c>
      <c r="L661" s="16"/>
    </row>
    <row r="662" spans="2:12" ht="12.75">
      <c r="B662" s="15"/>
      <c r="C662" s="29" t="s">
        <v>659</v>
      </c>
      <c r="D662" s="29">
        <v>45.75</v>
      </c>
      <c r="E662" s="42">
        <v>0</v>
      </c>
      <c r="F662" s="36">
        <f t="shared" si="40"/>
        <v>45.75</v>
      </c>
      <c r="G662" s="48">
        <f t="shared" si="41"/>
        <v>-0.005434782608695676</v>
      </c>
      <c r="H662" s="28">
        <v>657.79</v>
      </c>
      <c r="I662" s="38">
        <f t="shared" si="42"/>
        <v>0.009329302910803694</v>
      </c>
      <c r="J662" s="29">
        <v>13619.73</v>
      </c>
      <c r="K662" s="44">
        <f t="shared" si="43"/>
        <v>0.008618602050602275</v>
      </c>
      <c r="L662" s="16"/>
    </row>
    <row r="663" spans="2:12" ht="12.75">
      <c r="B663" s="15"/>
      <c r="C663" s="29" t="s">
        <v>660</v>
      </c>
      <c r="D663" s="29">
        <v>46.62</v>
      </c>
      <c r="E663" s="42">
        <v>0</v>
      </c>
      <c r="F663" s="36">
        <f t="shared" si="40"/>
        <v>46.62</v>
      </c>
      <c r="G663" s="48">
        <f t="shared" si="41"/>
        <v>0.019016393442622848</v>
      </c>
      <c r="H663" s="28">
        <v>663.52</v>
      </c>
      <c r="I663" s="38">
        <f t="shared" si="42"/>
        <v>0.008710986789096875</v>
      </c>
      <c r="J663" s="29">
        <v>13775.94</v>
      </c>
      <c r="K663" s="44">
        <f t="shared" si="43"/>
        <v>0.011469390362364162</v>
      </c>
      <c r="L663" s="16"/>
    </row>
    <row r="664" spans="2:12" ht="12.75">
      <c r="B664" s="15"/>
      <c r="C664" s="29" t="s">
        <v>661</v>
      </c>
      <c r="D664" s="29">
        <v>48.56</v>
      </c>
      <c r="E664" s="42">
        <v>0</v>
      </c>
      <c r="F664" s="36">
        <f t="shared" si="40"/>
        <v>48.56</v>
      </c>
      <c r="G664" s="48">
        <f t="shared" si="41"/>
        <v>0.0416130416130418</v>
      </c>
      <c r="H664" s="28">
        <v>665.7</v>
      </c>
      <c r="I664" s="38">
        <f t="shared" si="42"/>
        <v>0.003285507595852444</v>
      </c>
      <c r="J664" s="29">
        <v>13793.93</v>
      </c>
      <c r="K664" s="44">
        <f t="shared" si="43"/>
        <v>0.0013058999966608642</v>
      </c>
      <c r="L664" s="16"/>
    </row>
    <row r="665" spans="2:12" ht="12.75">
      <c r="B665" s="15"/>
      <c r="C665" s="29" t="s">
        <v>662</v>
      </c>
      <c r="D665" s="29">
        <v>48.44</v>
      </c>
      <c r="E665" s="42">
        <v>0</v>
      </c>
      <c r="F665" s="36">
        <f t="shared" si="40"/>
        <v>48.44</v>
      </c>
      <c r="G665" s="48">
        <f t="shared" si="41"/>
        <v>-0.0024711696869852418</v>
      </c>
      <c r="H665" s="28">
        <v>660.57</v>
      </c>
      <c r="I665" s="38">
        <f t="shared" si="42"/>
        <v>-0.0077061739522307215</v>
      </c>
      <c r="J665" s="29">
        <v>13710.52</v>
      </c>
      <c r="K665" s="44">
        <f t="shared" si="43"/>
        <v>-0.006046862641756134</v>
      </c>
      <c r="L665" s="16"/>
    </row>
    <row r="666" spans="2:12" ht="12.75">
      <c r="B666" s="15"/>
      <c r="C666" s="29" t="s">
        <v>663</v>
      </c>
      <c r="D666" s="29">
        <v>47.25</v>
      </c>
      <c r="E666" s="42">
        <v>0</v>
      </c>
      <c r="F666" s="36">
        <f t="shared" si="40"/>
        <v>47.25</v>
      </c>
      <c r="G666" s="48">
        <f t="shared" si="41"/>
        <v>-0.024566473988439252</v>
      </c>
      <c r="H666" s="28">
        <v>659.25</v>
      </c>
      <c r="I666" s="38">
        <f t="shared" si="42"/>
        <v>-0.001998274217721141</v>
      </c>
      <c r="J666" s="29">
        <v>13584.57</v>
      </c>
      <c r="K666" s="44">
        <f t="shared" si="43"/>
        <v>-0.00918637659257271</v>
      </c>
      <c r="L666" s="16"/>
    </row>
    <row r="667" spans="2:12" ht="12.75">
      <c r="B667" s="15"/>
      <c r="C667" s="29" t="s">
        <v>664</v>
      </c>
      <c r="D667" s="29">
        <v>49.37</v>
      </c>
      <c r="E667" s="35">
        <v>0.35</v>
      </c>
      <c r="F667" s="36">
        <f t="shared" si="40"/>
        <v>49.72</v>
      </c>
      <c r="G667" s="48">
        <f t="shared" si="41"/>
        <v>0.05227513227513225</v>
      </c>
      <c r="H667" s="28">
        <v>664.74</v>
      </c>
      <c r="I667" s="38">
        <f t="shared" si="42"/>
        <v>0.008327645051194654</v>
      </c>
      <c r="J667" s="29">
        <v>13704.06</v>
      </c>
      <c r="K667" s="44">
        <f t="shared" si="43"/>
        <v>0.008796009001388994</v>
      </c>
      <c r="L667" s="16"/>
    </row>
    <row r="668" spans="2:12" ht="12.75">
      <c r="B668" s="15"/>
      <c r="C668" s="29" t="s">
        <v>665</v>
      </c>
      <c r="D668" s="29">
        <v>49.94</v>
      </c>
      <c r="E668" s="42">
        <v>0</v>
      </c>
      <c r="F668" s="36">
        <f t="shared" si="40"/>
        <v>49.94</v>
      </c>
      <c r="G668" s="48">
        <f t="shared" si="41"/>
        <v>0.004424778761061843</v>
      </c>
      <c r="H668" s="28">
        <v>672.05</v>
      </c>
      <c r="I668" s="38">
        <f t="shared" si="42"/>
        <v>0.010996780696211905</v>
      </c>
      <c r="J668" s="29">
        <v>13875.29</v>
      </c>
      <c r="K668" s="44">
        <f t="shared" si="43"/>
        <v>0.012494837296392447</v>
      </c>
      <c r="L668" s="16"/>
    </row>
    <row r="669" spans="2:12" ht="12.75">
      <c r="B669" s="15"/>
      <c r="C669" s="29" t="s">
        <v>666</v>
      </c>
      <c r="D669" s="29">
        <v>49.87</v>
      </c>
      <c r="E669" s="42">
        <v>0</v>
      </c>
      <c r="F669" s="36">
        <f t="shared" si="40"/>
        <v>49.87</v>
      </c>
      <c r="G669" s="48">
        <f t="shared" si="41"/>
        <v>-0.0014016820184220569</v>
      </c>
      <c r="H669" s="28">
        <v>668.01</v>
      </c>
      <c r="I669" s="38">
        <f t="shared" si="42"/>
        <v>-0.006011457480842197</v>
      </c>
      <c r="J669" s="29">
        <v>13809.85</v>
      </c>
      <c r="K669" s="44">
        <f t="shared" si="43"/>
        <v>-0.004716297821523052</v>
      </c>
      <c r="L669" s="16"/>
    </row>
    <row r="670" spans="2:12" ht="12.75">
      <c r="B670" s="15"/>
      <c r="C670" s="29" t="s">
        <v>667</v>
      </c>
      <c r="D670" s="29">
        <v>49.87</v>
      </c>
      <c r="E670" s="42">
        <v>0</v>
      </c>
      <c r="F670" s="36">
        <f t="shared" si="40"/>
        <v>49.87</v>
      </c>
      <c r="G670" s="48">
        <f t="shared" si="41"/>
        <v>0</v>
      </c>
      <c r="H670" s="28">
        <v>666.25</v>
      </c>
      <c r="I670" s="38">
        <f t="shared" si="42"/>
        <v>-0.002634691097438635</v>
      </c>
      <c r="J670" s="29">
        <v>13784.88</v>
      </c>
      <c r="K670" s="44">
        <f t="shared" si="43"/>
        <v>-0.0018081297045225986</v>
      </c>
      <c r="L670" s="16"/>
    </row>
    <row r="671" spans="2:12" ht="12.75">
      <c r="B671" s="15"/>
      <c r="C671" s="29" t="s">
        <v>668</v>
      </c>
      <c r="D671" s="29">
        <v>50.25</v>
      </c>
      <c r="E671" s="42">
        <v>0</v>
      </c>
      <c r="F671" s="36">
        <f t="shared" si="40"/>
        <v>50.25</v>
      </c>
      <c r="G671" s="48">
        <f t="shared" si="41"/>
        <v>0.007619811509925967</v>
      </c>
      <c r="H671" s="28">
        <v>671.19</v>
      </c>
      <c r="I671" s="38">
        <f t="shared" si="42"/>
        <v>0.00741463414634147</v>
      </c>
      <c r="J671" s="29">
        <v>13941.21</v>
      </c>
      <c r="K671" s="44">
        <f t="shared" si="43"/>
        <v>0.011340686317182325</v>
      </c>
      <c r="L671" s="16"/>
    </row>
    <row r="672" spans="2:12" ht="12.75">
      <c r="B672" s="15"/>
      <c r="C672" s="29" t="s">
        <v>669</v>
      </c>
      <c r="D672" s="29">
        <v>49.44</v>
      </c>
      <c r="E672" s="42">
        <v>0</v>
      </c>
      <c r="F672" s="36">
        <f t="shared" si="40"/>
        <v>49.44</v>
      </c>
      <c r="G672" s="48">
        <f t="shared" si="41"/>
        <v>-0.016119402985074638</v>
      </c>
      <c r="H672" s="28">
        <v>668.95</v>
      </c>
      <c r="I672" s="38">
        <f t="shared" si="42"/>
        <v>-0.0033373560392735424</v>
      </c>
      <c r="J672" s="29">
        <v>13907.41</v>
      </c>
      <c r="K672" s="44">
        <f t="shared" si="43"/>
        <v>-0.0024244667428436895</v>
      </c>
      <c r="L672" s="16"/>
    </row>
    <row r="673" spans="2:12" ht="12.75">
      <c r="B673" s="15"/>
      <c r="C673" s="29" t="s">
        <v>670</v>
      </c>
      <c r="D673" s="29">
        <v>50</v>
      </c>
      <c r="E673" s="42">
        <v>0</v>
      </c>
      <c r="F673" s="36">
        <f t="shared" si="40"/>
        <v>50</v>
      </c>
      <c r="G673" s="48">
        <f t="shared" si="41"/>
        <v>0.011326860841424091</v>
      </c>
      <c r="H673" s="28">
        <v>671.16</v>
      </c>
      <c r="I673" s="38">
        <f t="shared" si="42"/>
        <v>0.0033036848792882267</v>
      </c>
      <c r="J673" s="29">
        <v>13969.57</v>
      </c>
      <c r="K673" s="44">
        <f t="shared" si="43"/>
        <v>0.004469559752678487</v>
      </c>
      <c r="L673" s="16"/>
    </row>
    <row r="674" spans="2:12" ht="12.75">
      <c r="B674" s="15"/>
      <c r="C674" s="29" t="s">
        <v>671</v>
      </c>
      <c r="D674" s="29">
        <v>48.58</v>
      </c>
      <c r="E674" s="42">
        <v>0</v>
      </c>
      <c r="F674" s="36">
        <f t="shared" si="40"/>
        <v>48.58</v>
      </c>
      <c r="G674" s="48">
        <f t="shared" si="41"/>
        <v>-0.02839999999999998</v>
      </c>
      <c r="H674" s="28">
        <v>671.62</v>
      </c>
      <c r="I674" s="38">
        <f t="shared" si="42"/>
        <v>0.0006853805351929587</v>
      </c>
      <c r="J674" s="29">
        <v>13969.52</v>
      </c>
      <c r="K674" s="44">
        <f t="shared" si="43"/>
        <v>-3.579208236126341E-06</v>
      </c>
      <c r="L674" s="16"/>
    </row>
    <row r="675" spans="2:12" ht="12.75">
      <c r="B675" s="15"/>
      <c r="C675" s="29" t="s">
        <v>672</v>
      </c>
      <c r="D675" s="29">
        <v>47.87</v>
      </c>
      <c r="E675" s="42">
        <v>0</v>
      </c>
      <c r="F675" s="36">
        <f t="shared" si="40"/>
        <v>47.87</v>
      </c>
      <c r="G675" s="48">
        <f t="shared" si="41"/>
        <v>-0.014615067929188985</v>
      </c>
      <c r="H675" s="28">
        <v>672.22</v>
      </c>
      <c r="I675" s="38">
        <f t="shared" si="42"/>
        <v>0.0008933623179774308</v>
      </c>
      <c r="J675" s="29">
        <v>14049.17</v>
      </c>
      <c r="K675" s="44">
        <f t="shared" si="43"/>
        <v>0.005701699127815374</v>
      </c>
      <c r="L675" s="16"/>
    </row>
    <row r="676" spans="2:12" ht="12.75">
      <c r="B676" s="15"/>
      <c r="C676" s="29" t="s">
        <v>673</v>
      </c>
      <c r="D676" s="29">
        <v>47.75</v>
      </c>
      <c r="E676" s="42">
        <v>0</v>
      </c>
      <c r="F676" s="36">
        <f t="shared" si="40"/>
        <v>47.75</v>
      </c>
      <c r="G676" s="48">
        <f t="shared" si="41"/>
        <v>-0.0025067892208062714</v>
      </c>
      <c r="H676" s="28">
        <v>671.94</v>
      </c>
      <c r="I676" s="38">
        <f t="shared" si="42"/>
        <v>-0.00041653030257948753</v>
      </c>
      <c r="J676" s="29">
        <v>14096.83</v>
      </c>
      <c r="K676" s="44">
        <f t="shared" si="43"/>
        <v>0.003392371221929924</v>
      </c>
      <c r="L676" s="16"/>
    </row>
    <row r="677" spans="2:12" ht="12.75">
      <c r="B677" s="15"/>
      <c r="C677" s="29" t="s">
        <v>674</v>
      </c>
      <c r="D677" s="29">
        <v>47.06</v>
      </c>
      <c r="E677" s="42">
        <v>0</v>
      </c>
      <c r="F677" s="36">
        <f t="shared" si="40"/>
        <v>47.06</v>
      </c>
      <c r="G677" s="48">
        <f t="shared" si="41"/>
        <v>-0.014450261780104667</v>
      </c>
      <c r="H677" s="28">
        <v>672.53</v>
      </c>
      <c r="I677" s="38">
        <f t="shared" si="42"/>
        <v>0.0008780545882072222</v>
      </c>
      <c r="J677" s="29">
        <v>14091.29</v>
      </c>
      <c r="K677" s="44">
        <f t="shared" si="43"/>
        <v>-0.00039299615587329306</v>
      </c>
      <c r="L677" s="16"/>
    </row>
    <row r="678" spans="2:12" ht="12.75">
      <c r="B678" s="15"/>
      <c r="C678" s="29" t="s">
        <v>675</v>
      </c>
      <c r="D678" s="29">
        <v>46.56</v>
      </c>
      <c r="E678" s="42">
        <v>0</v>
      </c>
      <c r="F678" s="36">
        <f t="shared" si="40"/>
        <v>46.56</v>
      </c>
      <c r="G678" s="48">
        <f t="shared" si="41"/>
        <v>-0.010624734381640466</v>
      </c>
      <c r="H678" s="28">
        <v>675.26</v>
      </c>
      <c r="I678" s="38">
        <f t="shared" si="42"/>
        <v>0.004059298469956785</v>
      </c>
      <c r="J678" s="29">
        <v>14158.51</v>
      </c>
      <c r="K678" s="44">
        <f t="shared" si="43"/>
        <v>0.004770322660309967</v>
      </c>
      <c r="L678" s="16"/>
    </row>
    <row r="679" spans="2:12" ht="12.75">
      <c r="B679" s="15"/>
      <c r="C679" s="29" t="s">
        <v>676</v>
      </c>
      <c r="D679" s="29">
        <v>45.72</v>
      </c>
      <c r="E679" s="42">
        <v>0</v>
      </c>
      <c r="F679" s="36">
        <f t="shared" si="40"/>
        <v>45.72</v>
      </c>
      <c r="G679" s="48">
        <f t="shared" si="41"/>
        <v>-0.01804123711340211</v>
      </c>
      <c r="H679" s="28">
        <v>673.44</v>
      </c>
      <c r="I679" s="38">
        <f t="shared" si="42"/>
        <v>-0.0026952581227970285</v>
      </c>
      <c r="J679" s="29">
        <v>14147.28</v>
      </c>
      <c r="K679" s="44">
        <f t="shared" si="43"/>
        <v>-0.0007931625573595058</v>
      </c>
      <c r="L679" s="16"/>
    </row>
    <row r="680" spans="2:12" ht="12.75">
      <c r="B680" s="15"/>
      <c r="C680" s="29" t="s">
        <v>677</v>
      </c>
      <c r="D680" s="29">
        <v>45.31</v>
      </c>
      <c r="E680" s="42">
        <v>0</v>
      </c>
      <c r="F680" s="36">
        <f t="shared" si="40"/>
        <v>45.31</v>
      </c>
      <c r="G680" s="48">
        <f t="shared" si="41"/>
        <v>-0.008967629046369163</v>
      </c>
      <c r="H680" s="28">
        <v>670.46</v>
      </c>
      <c r="I680" s="38">
        <f t="shared" si="42"/>
        <v>-0.004425041577571842</v>
      </c>
      <c r="J680" s="29">
        <v>14125.58</v>
      </c>
      <c r="K680" s="44">
        <f t="shared" si="43"/>
        <v>-0.0015338637533152122</v>
      </c>
      <c r="L680" s="16"/>
    </row>
    <row r="681" spans="2:12" ht="12.75">
      <c r="B681" s="15"/>
      <c r="C681" s="29" t="s">
        <v>678</v>
      </c>
      <c r="D681" s="29">
        <v>44.89</v>
      </c>
      <c r="E681" s="42">
        <v>0</v>
      </c>
      <c r="F681" s="36">
        <f t="shared" si="40"/>
        <v>44.89</v>
      </c>
      <c r="G681" s="48">
        <f t="shared" si="41"/>
        <v>-0.009269476936658583</v>
      </c>
      <c r="H681" s="28">
        <v>674.53</v>
      </c>
      <c r="I681" s="38">
        <f t="shared" si="42"/>
        <v>0.00607045908779047</v>
      </c>
      <c r="J681" s="29">
        <v>14280.19</v>
      </c>
      <c r="K681" s="44">
        <f t="shared" si="43"/>
        <v>0.010945391268889493</v>
      </c>
      <c r="L681" s="16"/>
    </row>
    <row r="682" spans="2:12" ht="12.75">
      <c r="B682" s="15"/>
      <c r="C682" s="29" t="s">
        <v>679</v>
      </c>
      <c r="D682" s="29">
        <v>45.56</v>
      </c>
      <c r="E682" s="42">
        <v>0</v>
      </c>
      <c r="F682" s="36">
        <f t="shared" si="40"/>
        <v>45.56</v>
      </c>
      <c r="G682" s="48">
        <f t="shared" si="41"/>
        <v>0.014925373134328401</v>
      </c>
      <c r="H682" s="28">
        <v>677.58</v>
      </c>
      <c r="I682" s="38">
        <f t="shared" si="42"/>
        <v>0.0045216669384609</v>
      </c>
      <c r="J682" s="29">
        <v>14329.94</v>
      </c>
      <c r="K682" s="44">
        <f t="shared" si="43"/>
        <v>0.0034838472037137524</v>
      </c>
      <c r="L682" s="16"/>
    </row>
    <row r="683" spans="2:12" ht="12.75">
      <c r="B683" s="15"/>
      <c r="C683" s="29" t="s">
        <v>680</v>
      </c>
      <c r="D683" s="29">
        <v>46.12</v>
      </c>
      <c r="E683" s="42">
        <v>0</v>
      </c>
      <c r="F683" s="36">
        <f t="shared" si="40"/>
        <v>46.12</v>
      </c>
      <c r="G683" s="48">
        <f t="shared" si="41"/>
        <v>0.012291483757681965</v>
      </c>
      <c r="H683" s="28">
        <v>676.2</v>
      </c>
      <c r="I683" s="38">
        <f t="shared" si="42"/>
        <v>-0.0020366598778004397</v>
      </c>
      <c r="J683" s="29">
        <v>14201.88</v>
      </c>
      <c r="K683" s="44">
        <f t="shared" si="43"/>
        <v>-0.008936534277184771</v>
      </c>
      <c r="L683" s="16"/>
    </row>
    <row r="684" spans="2:12" ht="12.75">
      <c r="B684" s="15"/>
      <c r="C684" s="29" t="s">
        <v>681</v>
      </c>
      <c r="D684" s="29">
        <v>47</v>
      </c>
      <c r="E684" s="42">
        <v>0</v>
      </c>
      <c r="F684" s="36">
        <f t="shared" si="40"/>
        <v>47</v>
      </c>
      <c r="G684" s="48">
        <f t="shared" si="41"/>
        <v>0.019080659150043422</v>
      </c>
      <c r="H684" s="28">
        <v>674.46</v>
      </c>
      <c r="I684" s="38">
        <f t="shared" si="42"/>
        <v>-0.002573203194321194</v>
      </c>
      <c r="J684" s="29">
        <v>14044.67</v>
      </c>
      <c r="K684" s="44">
        <f t="shared" si="43"/>
        <v>-0.011069661199784808</v>
      </c>
      <c r="L684" s="16"/>
    </row>
    <row r="685" spans="2:12" ht="12.75">
      <c r="B685" s="15"/>
      <c r="C685" s="29" t="s">
        <v>682</v>
      </c>
      <c r="D685" s="29">
        <v>42.12</v>
      </c>
      <c r="E685" s="42">
        <v>0</v>
      </c>
      <c r="F685" s="36">
        <f t="shared" si="40"/>
        <v>42.12</v>
      </c>
      <c r="G685" s="48">
        <f t="shared" si="41"/>
        <v>-0.10382978723404257</v>
      </c>
      <c r="H685" s="28">
        <v>675.49</v>
      </c>
      <c r="I685" s="38">
        <f t="shared" si="42"/>
        <v>0.0015271476440410492</v>
      </c>
      <c r="J685" s="29">
        <v>14155.35</v>
      </c>
      <c r="K685" s="44">
        <f t="shared" si="43"/>
        <v>0.00788056963958561</v>
      </c>
      <c r="L685" s="16"/>
    </row>
    <row r="686" spans="2:12" ht="12.75">
      <c r="B686" s="15"/>
      <c r="C686" s="29" t="s">
        <v>683</v>
      </c>
      <c r="D686" s="29">
        <v>41.25</v>
      </c>
      <c r="E686" s="42">
        <v>0</v>
      </c>
      <c r="F686" s="36">
        <f t="shared" si="40"/>
        <v>41.25</v>
      </c>
      <c r="G686" s="48">
        <f t="shared" si="41"/>
        <v>-0.02065527065527062</v>
      </c>
      <c r="H686" s="28">
        <v>675.73</v>
      </c>
      <c r="I686" s="38">
        <f t="shared" si="42"/>
        <v>0.00035529763579034146</v>
      </c>
      <c r="J686" s="29">
        <v>14050.2</v>
      </c>
      <c r="K686" s="44">
        <f t="shared" si="43"/>
        <v>-0.007428286831480668</v>
      </c>
      <c r="L686" s="16"/>
    </row>
    <row r="687" spans="2:12" ht="12.75">
      <c r="B687" s="15"/>
      <c r="C687" s="29" t="s">
        <v>684</v>
      </c>
      <c r="D687" s="29">
        <v>40.5</v>
      </c>
      <c r="E687" s="42">
        <v>0</v>
      </c>
      <c r="F687" s="36">
        <f t="shared" si="40"/>
        <v>40.5</v>
      </c>
      <c r="G687" s="48">
        <f t="shared" si="41"/>
        <v>-0.018181818181818188</v>
      </c>
      <c r="H687" s="28">
        <v>677.24</v>
      </c>
      <c r="I687" s="38">
        <f t="shared" si="42"/>
        <v>0.002234620336524884</v>
      </c>
      <c r="J687" s="29">
        <v>13995.84</v>
      </c>
      <c r="K687" s="44">
        <f t="shared" si="43"/>
        <v>-0.003868984071401127</v>
      </c>
      <c r="L687" s="16"/>
    </row>
    <row r="688" spans="2:12" ht="12.75">
      <c r="B688" s="15"/>
      <c r="C688" s="29" t="s">
        <v>685</v>
      </c>
      <c r="D688" s="29">
        <v>41.12</v>
      </c>
      <c r="E688" s="42">
        <v>0</v>
      </c>
      <c r="F688" s="36">
        <f t="shared" si="40"/>
        <v>41.12</v>
      </c>
      <c r="G688" s="48">
        <f t="shared" si="41"/>
        <v>0.015308641975308568</v>
      </c>
      <c r="H688" s="28">
        <v>675.84</v>
      </c>
      <c r="I688" s="38">
        <f t="shared" si="42"/>
        <v>-0.0020672139861791505</v>
      </c>
      <c r="J688" s="29">
        <v>13937.85</v>
      </c>
      <c r="K688" s="44">
        <f t="shared" si="43"/>
        <v>-0.004143374031140623</v>
      </c>
      <c r="L688" s="16"/>
    </row>
    <row r="689" spans="2:12" ht="12.75">
      <c r="B689" s="15"/>
      <c r="C689" s="29" t="s">
        <v>686</v>
      </c>
      <c r="D689" s="29">
        <v>41</v>
      </c>
      <c r="E689" s="42">
        <v>0</v>
      </c>
      <c r="F689" s="36">
        <f t="shared" si="40"/>
        <v>41</v>
      </c>
      <c r="G689" s="48">
        <f t="shared" si="41"/>
        <v>-0.0029182879377431803</v>
      </c>
      <c r="H689" s="28">
        <v>675.22</v>
      </c>
      <c r="I689" s="38">
        <f t="shared" si="42"/>
        <v>-0.0009173768939394478</v>
      </c>
      <c r="J689" s="29">
        <v>13970.32</v>
      </c>
      <c r="K689" s="44">
        <f t="shared" si="43"/>
        <v>0.0023296275967956692</v>
      </c>
      <c r="L689" s="16"/>
    </row>
    <row r="690" spans="2:12" ht="12.75">
      <c r="B690" s="15"/>
      <c r="C690" s="29" t="s">
        <v>687</v>
      </c>
      <c r="D690" s="29">
        <v>40.69</v>
      </c>
      <c r="E690" s="42">
        <v>0</v>
      </c>
      <c r="F690" s="36">
        <f t="shared" si="40"/>
        <v>40.69</v>
      </c>
      <c r="G690" s="48">
        <f t="shared" si="41"/>
        <v>-0.007560975609756104</v>
      </c>
      <c r="H690" s="28">
        <v>674.42</v>
      </c>
      <c r="I690" s="38">
        <f t="shared" si="42"/>
        <v>-0.0011847990284649113</v>
      </c>
      <c r="J690" s="29">
        <v>13974.41</v>
      </c>
      <c r="K690" s="44">
        <f t="shared" si="43"/>
        <v>0.00029276351579632376</v>
      </c>
      <c r="L690" s="16"/>
    </row>
    <row r="691" spans="2:12" ht="12.75">
      <c r="B691" s="15"/>
      <c r="C691" s="29" t="s">
        <v>688</v>
      </c>
      <c r="D691" s="29">
        <v>40.06</v>
      </c>
      <c r="E691" s="42">
        <v>0</v>
      </c>
      <c r="F691" s="36">
        <f t="shared" si="40"/>
        <v>40.06</v>
      </c>
      <c r="G691" s="48">
        <f t="shared" si="41"/>
        <v>-0.015482919636274128</v>
      </c>
      <c r="H691" s="28">
        <v>669.42</v>
      </c>
      <c r="I691" s="38">
        <f t="shared" si="42"/>
        <v>-0.007413777764597729</v>
      </c>
      <c r="J691" s="29">
        <v>13813.71</v>
      </c>
      <c r="K691" s="44">
        <f t="shared" si="43"/>
        <v>-0.011499591038190538</v>
      </c>
      <c r="L691" s="16"/>
    </row>
    <row r="692" spans="2:12" ht="12.75">
      <c r="B692" s="15"/>
      <c r="C692" s="29" t="s">
        <v>689</v>
      </c>
      <c r="D692" s="29">
        <v>40.37</v>
      </c>
      <c r="E692" s="42">
        <v>0</v>
      </c>
      <c r="F692" s="36">
        <f t="shared" si="40"/>
        <v>40.37</v>
      </c>
      <c r="G692" s="48">
        <f t="shared" si="41"/>
        <v>0.007738392411382744</v>
      </c>
      <c r="H692" s="28">
        <v>659.78</v>
      </c>
      <c r="I692" s="38">
        <f t="shared" si="42"/>
        <v>-0.014400525828328958</v>
      </c>
      <c r="J692" s="29">
        <v>13578.19</v>
      </c>
      <c r="K692" s="44">
        <f t="shared" si="43"/>
        <v>-0.017049728132413233</v>
      </c>
      <c r="L692" s="16"/>
    </row>
    <row r="693" spans="2:12" ht="12.75">
      <c r="B693" s="15"/>
      <c r="C693" s="29" t="s">
        <v>690</v>
      </c>
      <c r="D693" s="29">
        <v>39.75</v>
      </c>
      <c r="E693" s="42">
        <v>0</v>
      </c>
      <c r="F693" s="36">
        <f t="shared" si="40"/>
        <v>39.75</v>
      </c>
      <c r="G693" s="48">
        <f t="shared" si="41"/>
        <v>-0.015357939063661119</v>
      </c>
      <c r="H693" s="28">
        <v>661.11</v>
      </c>
      <c r="I693" s="38">
        <f t="shared" si="42"/>
        <v>0.002015823456303689</v>
      </c>
      <c r="J693" s="29">
        <v>13746.03</v>
      </c>
      <c r="K693" s="44">
        <f t="shared" si="43"/>
        <v>0.012360999514662963</v>
      </c>
      <c r="L693" s="16"/>
    </row>
    <row r="694" spans="2:12" ht="12.75">
      <c r="B694" s="15"/>
      <c r="C694" s="29" t="s">
        <v>691</v>
      </c>
      <c r="D694" s="29">
        <v>39.37</v>
      </c>
      <c r="E694" s="42">
        <v>0</v>
      </c>
      <c r="F694" s="36">
        <f t="shared" si="40"/>
        <v>39.37</v>
      </c>
      <c r="G694" s="48">
        <f t="shared" si="41"/>
        <v>-0.009559748427673043</v>
      </c>
      <c r="H694" s="28">
        <v>653.84</v>
      </c>
      <c r="I694" s="38">
        <f t="shared" si="42"/>
        <v>-0.010996657137238852</v>
      </c>
      <c r="J694" s="29">
        <v>13693.56</v>
      </c>
      <c r="K694" s="44">
        <f t="shared" si="43"/>
        <v>-0.0038171021014795636</v>
      </c>
      <c r="L694" s="16"/>
    </row>
    <row r="695" spans="2:12" ht="12.75">
      <c r="B695" s="15"/>
      <c r="C695" s="29" t="s">
        <v>692</v>
      </c>
      <c r="D695" s="29">
        <v>38.75</v>
      </c>
      <c r="E695" s="42">
        <v>0</v>
      </c>
      <c r="F695" s="36">
        <f t="shared" si="40"/>
        <v>38.75</v>
      </c>
      <c r="G695" s="48">
        <f t="shared" si="41"/>
        <v>-0.015748031496062964</v>
      </c>
      <c r="H695" s="28">
        <v>654.23</v>
      </c>
      <c r="I695" s="38">
        <f t="shared" si="42"/>
        <v>0.0005964762021288816</v>
      </c>
      <c r="J695" s="29">
        <v>13637.95</v>
      </c>
      <c r="K695" s="44">
        <f t="shared" si="43"/>
        <v>-0.0040610330695596275</v>
      </c>
      <c r="L695" s="16"/>
    </row>
    <row r="696" spans="2:12" ht="12.75">
      <c r="B696" s="15"/>
      <c r="C696" s="29" t="s">
        <v>693</v>
      </c>
      <c r="D696" s="29">
        <v>39.87</v>
      </c>
      <c r="E696" s="42">
        <v>0</v>
      </c>
      <c r="F696" s="36">
        <f t="shared" si="40"/>
        <v>39.87</v>
      </c>
      <c r="G696" s="48">
        <f t="shared" si="41"/>
        <v>0.028903225806451438</v>
      </c>
      <c r="H696" s="28">
        <v>659.34</v>
      </c>
      <c r="I696" s="38">
        <f t="shared" si="42"/>
        <v>0.0078107087721444035</v>
      </c>
      <c r="J696" s="29">
        <v>13678.29</v>
      </c>
      <c r="K696" s="44">
        <f t="shared" si="43"/>
        <v>0.0029579225616753746</v>
      </c>
      <c r="L696" s="16"/>
    </row>
    <row r="697" spans="2:12" ht="12.75">
      <c r="B697" s="15"/>
      <c r="C697" s="29" t="s">
        <v>694</v>
      </c>
      <c r="D697" s="29">
        <v>39.69</v>
      </c>
      <c r="E697" s="42">
        <v>0</v>
      </c>
      <c r="F697" s="36">
        <f t="shared" si="40"/>
        <v>39.69</v>
      </c>
      <c r="G697" s="48">
        <f t="shared" si="41"/>
        <v>-0.004514672686230292</v>
      </c>
      <c r="H697" s="28">
        <v>659.48</v>
      </c>
      <c r="I697" s="38">
        <f t="shared" si="42"/>
        <v>0.00021233354566696505</v>
      </c>
      <c r="J697" s="29">
        <v>13604.74</v>
      </c>
      <c r="K697" s="44">
        <f t="shared" si="43"/>
        <v>-0.00537713413007046</v>
      </c>
      <c r="L697" s="16"/>
    </row>
    <row r="698" spans="2:12" ht="12.75">
      <c r="B698" s="15"/>
      <c r="C698" s="29" t="s">
        <v>695</v>
      </c>
      <c r="D698" s="29">
        <v>38.5</v>
      </c>
      <c r="E698" s="42">
        <v>0</v>
      </c>
      <c r="F698" s="36">
        <f t="shared" si="40"/>
        <v>38.5</v>
      </c>
      <c r="G698" s="48">
        <f t="shared" si="41"/>
        <v>-0.029982363315696592</v>
      </c>
      <c r="H698" s="28">
        <v>654.83</v>
      </c>
      <c r="I698" s="38">
        <f t="shared" si="42"/>
        <v>-0.007051009886577253</v>
      </c>
      <c r="J698" s="29">
        <v>13484.56</v>
      </c>
      <c r="K698" s="44">
        <f t="shared" si="43"/>
        <v>-0.008833685906529665</v>
      </c>
      <c r="L698" s="16"/>
    </row>
    <row r="699" spans="2:12" ht="12.75">
      <c r="B699" s="15"/>
      <c r="C699" s="29" t="s">
        <v>696</v>
      </c>
      <c r="D699" s="29">
        <v>39.12</v>
      </c>
      <c r="E699" s="42">
        <v>0</v>
      </c>
      <c r="F699" s="36">
        <f t="shared" si="40"/>
        <v>39.12</v>
      </c>
      <c r="G699" s="48">
        <f t="shared" si="41"/>
        <v>0.016103896103895954</v>
      </c>
      <c r="H699" s="28">
        <v>656.05</v>
      </c>
      <c r="I699" s="38">
        <f t="shared" si="42"/>
        <v>0.0018630789670599501</v>
      </c>
      <c r="J699" s="29">
        <v>13465.27</v>
      </c>
      <c r="K699" s="44">
        <f t="shared" si="43"/>
        <v>-0.0014305249856131352</v>
      </c>
      <c r="L699" s="16"/>
    </row>
    <row r="700" spans="2:12" ht="12.75">
      <c r="B700" s="15"/>
      <c r="C700" s="29" t="s">
        <v>697</v>
      </c>
      <c r="D700" s="29">
        <v>39.75</v>
      </c>
      <c r="E700" s="42">
        <v>0</v>
      </c>
      <c r="F700" s="36">
        <f t="shared" si="40"/>
        <v>39.75</v>
      </c>
      <c r="G700" s="48">
        <f t="shared" si="41"/>
        <v>0.01610429447852768</v>
      </c>
      <c r="H700" s="28">
        <v>667.75</v>
      </c>
      <c r="I700" s="38">
        <f t="shared" si="42"/>
        <v>0.0178340065543785</v>
      </c>
      <c r="J700" s="29">
        <v>13786.28</v>
      </c>
      <c r="K700" s="44">
        <f t="shared" si="43"/>
        <v>0.02383984873678724</v>
      </c>
      <c r="L700" s="16"/>
    </row>
    <row r="701" spans="2:12" ht="12.75">
      <c r="B701" s="15"/>
      <c r="C701" s="29" t="s">
        <v>698</v>
      </c>
      <c r="D701" s="29">
        <v>40.87</v>
      </c>
      <c r="E701" s="42">
        <v>0</v>
      </c>
      <c r="F701" s="36">
        <f t="shared" si="40"/>
        <v>40.87</v>
      </c>
      <c r="G701" s="48">
        <f t="shared" si="41"/>
        <v>0.028176100628930723</v>
      </c>
      <c r="H701" s="28">
        <v>663.04</v>
      </c>
      <c r="I701" s="38">
        <f t="shared" si="42"/>
        <v>-0.007053538000748816</v>
      </c>
      <c r="J701" s="29">
        <v>13613.48</v>
      </c>
      <c r="K701" s="44">
        <f t="shared" si="43"/>
        <v>-0.012534200669071072</v>
      </c>
      <c r="L701" s="16"/>
    </row>
    <row r="702" spans="2:12" ht="12.75">
      <c r="B702" s="15"/>
      <c r="C702" s="29" t="s">
        <v>699</v>
      </c>
      <c r="D702" s="29">
        <v>41.62</v>
      </c>
      <c r="E702" s="42">
        <v>0</v>
      </c>
      <c r="F702" s="36">
        <f t="shared" si="40"/>
        <v>41.62</v>
      </c>
      <c r="G702" s="48">
        <f t="shared" si="41"/>
        <v>0.01835086860778068</v>
      </c>
      <c r="H702" s="28">
        <v>666.37</v>
      </c>
      <c r="I702" s="38">
        <f t="shared" si="42"/>
        <v>0.005022321428571397</v>
      </c>
      <c r="J702" s="29">
        <v>13522.39</v>
      </c>
      <c r="K702" s="44">
        <f t="shared" si="43"/>
        <v>-0.006691161995316386</v>
      </c>
      <c r="L702" s="16"/>
    </row>
    <row r="703" spans="2:12" ht="12.75">
      <c r="B703" s="15"/>
      <c r="C703" s="29" t="s">
        <v>700</v>
      </c>
      <c r="D703" s="29">
        <v>44.37</v>
      </c>
      <c r="E703" s="42">
        <v>0</v>
      </c>
      <c r="F703" s="36">
        <f t="shared" si="40"/>
        <v>44.37</v>
      </c>
      <c r="G703" s="48">
        <f t="shared" si="41"/>
        <v>0.06607400288322918</v>
      </c>
      <c r="H703" s="28">
        <v>664.62</v>
      </c>
      <c r="I703" s="38">
        <f t="shared" si="42"/>
        <v>-0.0026261686450470556</v>
      </c>
      <c r="J703" s="29">
        <v>13364.95</v>
      </c>
      <c r="K703" s="44">
        <f t="shared" si="43"/>
        <v>-0.011642912236668135</v>
      </c>
      <c r="L703" s="16"/>
    </row>
    <row r="704" spans="2:12" ht="12.75">
      <c r="B704" s="15"/>
      <c r="C704" s="29" t="s">
        <v>701</v>
      </c>
      <c r="D704" s="29">
        <v>45.37</v>
      </c>
      <c r="E704" s="42">
        <v>0</v>
      </c>
      <c r="F704" s="36">
        <f t="shared" si="40"/>
        <v>45.37</v>
      </c>
      <c r="G704" s="48">
        <f t="shared" si="41"/>
        <v>0.02253775073247688</v>
      </c>
      <c r="H704" s="28">
        <v>665.14</v>
      </c>
      <c r="I704" s="38">
        <f t="shared" si="42"/>
        <v>0.0007824019740603205</v>
      </c>
      <c r="J704" s="29">
        <v>13452.13</v>
      </c>
      <c r="K704" s="44">
        <f t="shared" si="43"/>
        <v>0.006523032259754036</v>
      </c>
      <c r="L704" s="16"/>
    </row>
    <row r="705" spans="2:12" ht="12.75">
      <c r="B705" s="15"/>
      <c r="C705" s="29" t="s">
        <v>702</v>
      </c>
      <c r="D705" s="29">
        <v>44.75</v>
      </c>
      <c r="E705" s="42">
        <v>0</v>
      </c>
      <c r="F705" s="36">
        <f t="shared" si="40"/>
        <v>44.75</v>
      </c>
      <c r="G705" s="48">
        <f t="shared" si="41"/>
        <v>-0.0136654176768789</v>
      </c>
      <c r="H705" s="28">
        <v>667.87</v>
      </c>
      <c r="I705" s="38">
        <f t="shared" si="42"/>
        <v>0.004104399073879161</v>
      </c>
      <c r="J705" s="29">
        <v>13422.16</v>
      </c>
      <c r="K705" s="44">
        <f t="shared" si="43"/>
        <v>-0.002227899968257785</v>
      </c>
      <c r="L705" s="16"/>
    </row>
    <row r="706" spans="2:12" ht="12.75">
      <c r="B706" s="15"/>
      <c r="C706" s="29" t="s">
        <v>703</v>
      </c>
      <c r="D706" s="29">
        <v>44.56</v>
      </c>
      <c r="E706" s="42">
        <v>0</v>
      </c>
      <c r="F706" s="36">
        <f t="shared" si="40"/>
        <v>44.56</v>
      </c>
      <c r="G706" s="48">
        <f t="shared" si="41"/>
        <v>-0.004245810055865884</v>
      </c>
      <c r="H706" s="28">
        <v>656.12</v>
      </c>
      <c r="I706" s="38">
        <f t="shared" si="42"/>
        <v>-0.017593244194229363</v>
      </c>
      <c r="J706" s="29">
        <v>13142.28</v>
      </c>
      <c r="K706" s="44">
        <f t="shared" si="43"/>
        <v>-0.02085208342025424</v>
      </c>
      <c r="L706" s="16"/>
    </row>
    <row r="707" spans="2:12" ht="12.75">
      <c r="B707" s="15"/>
      <c r="C707" s="29" t="s">
        <v>704</v>
      </c>
      <c r="D707" s="29">
        <v>44.94</v>
      </c>
      <c r="E707" s="42">
        <v>0</v>
      </c>
      <c r="F707" s="36">
        <f t="shared" si="40"/>
        <v>44.94</v>
      </c>
      <c r="G707" s="48">
        <f t="shared" si="41"/>
        <v>0.008527827648114883</v>
      </c>
      <c r="H707" s="28">
        <v>653.55</v>
      </c>
      <c r="I707" s="38">
        <f t="shared" si="42"/>
        <v>-0.003916966408583855</v>
      </c>
      <c r="J707" s="29">
        <v>13099.93</v>
      </c>
      <c r="K707" s="44">
        <f t="shared" si="43"/>
        <v>-0.00322242411514595</v>
      </c>
      <c r="L707" s="16"/>
    </row>
    <row r="708" spans="2:12" ht="12.75">
      <c r="B708" s="15"/>
      <c r="C708" s="29" t="s">
        <v>705</v>
      </c>
      <c r="D708" s="29">
        <v>44.62</v>
      </c>
      <c r="E708" s="42">
        <v>0</v>
      </c>
      <c r="F708" s="36">
        <f t="shared" si="40"/>
        <v>44.62</v>
      </c>
      <c r="G708" s="48">
        <f t="shared" si="41"/>
        <v>-0.007120605251446421</v>
      </c>
      <c r="H708" s="28">
        <v>650.36</v>
      </c>
      <c r="I708" s="38">
        <f t="shared" si="42"/>
        <v>-0.004881034350852964</v>
      </c>
      <c r="J708" s="29">
        <v>12922.96</v>
      </c>
      <c r="K708" s="44">
        <f t="shared" si="43"/>
        <v>-0.013509232492082135</v>
      </c>
      <c r="L708" s="16"/>
    </row>
    <row r="709" spans="2:12" ht="12.75">
      <c r="B709" s="15"/>
      <c r="C709" s="29" t="s">
        <v>706</v>
      </c>
      <c r="D709" s="29">
        <v>43.56</v>
      </c>
      <c r="E709" s="42">
        <v>0</v>
      </c>
      <c r="F709" s="36">
        <f t="shared" si="40"/>
        <v>43.56</v>
      </c>
      <c r="G709" s="48">
        <f t="shared" si="41"/>
        <v>-0.023756163155535526</v>
      </c>
      <c r="H709" s="28">
        <v>640.42</v>
      </c>
      <c r="I709" s="38">
        <f t="shared" si="42"/>
        <v>-0.015283842794759916</v>
      </c>
      <c r="J709" s="29">
        <v>12699.66</v>
      </c>
      <c r="K709" s="44">
        <f t="shared" si="43"/>
        <v>-0.017279323003398517</v>
      </c>
      <c r="L709" s="16"/>
    </row>
    <row r="710" spans="2:12" ht="12.75">
      <c r="B710" s="15"/>
      <c r="C710" s="29" t="s">
        <v>707</v>
      </c>
      <c r="D710" s="29">
        <v>41.94</v>
      </c>
      <c r="E710" s="42">
        <v>0</v>
      </c>
      <c r="F710" s="36">
        <f t="shared" si="40"/>
        <v>41.94</v>
      </c>
      <c r="G710" s="48">
        <f t="shared" si="41"/>
        <v>-0.0371900826446282</v>
      </c>
      <c r="H710" s="28">
        <v>624.12</v>
      </c>
      <c r="I710" s="38">
        <f t="shared" si="42"/>
        <v>-0.025452047094094432</v>
      </c>
      <c r="J710" s="29">
        <v>12354.82</v>
      </c>
      <c r="K710" s="44">
        <f t="shared" si="43"/>
        <v>-0.027153482849147204</v>
      </c>
      <c r="L710" s="16"/>
    </row>
    <row r="711" spans="2:12" ht="12.75">
      <c r="B711" s="15"/>
      <c r="C711" s="29" t="s">
        <v>708</v>
      </c>
      <c r="D711" s="29">
        <v>40.56</v>
      </c>
      <c r="E711" s="42">
        <v>0</v>
      </c>
      <c r="F711" s="36">
        <f aca="true" t="shared" si="44" ref="F711:F764">D711+E711</f>
        <v>40.56</v>
      </c>
      <c r="G711" s="48">
        <f t="shared" si="41"/>
        <v>-0.03290414878397696</v>
      </c>
      <c r="H711" s="28">
        <v>637.61</v>
      </c>
      <c r="I711" s="38">
        <f t="shared" si="42"/>
        <v>0.02161443312183553</v>
      </c>
      <c r="J711" s="29">
        <v>12803.53</v>
      </c>
      <c r="K711" s="44">
        <f t="shared" si="43"/>
        <v>0.0363186189681437</v>
      </c>
      <c r="L711" s="16"/>
    </row>
    <row r="712" spans="2:12" ht="12.75">
      <c r="B712" s="15"/>
      <c r="C712" s="29" t="s">
        <v>709</v>
      </c>
      <c r="D712" s="29">
        <v>41.37</v>
      </c>
      <c r="E712" s="42">
        <v>0</v>
      </c>
      <c r="F712" s="36">
        <f t="shared" si="44"/>
        <v>41.37</v>
      </c>
      <c r="G712" s="48">
        <f aca="true" t="shared" si="45" ref="G712:G764">F712/F711-1</f>
        <v>0.019970414201183395</v>
      </c>
      <c r="H712" s="28">
        <v>641.67</v>
      </c>
      <c r="I712" s="38">
        <f aca="true" t="shared" si="46" ref="I712:I764">H712/H711-1</f>
        <v>0.006367528740138795</v>
      </c>
      <c r="J712" s="29">
        <v>12831.46</v>
      </c>
      <c r="K712" s="44">
        <f aca="true" t="shared" si="47" ref="K712:K764">J712/J711-1</f>
        <v>0.0021814296526034838</v>
      </c>
      <c r="L712" s="16"/>
    </row>
    <row r="713" spans="2:12" ht="12.75">
      <c r="B713" s="15"/>
      <c r="C713" s="29" t="s">
        <v>710</v>
      </c>
      <c r="D713" s="29">
        <v>40.06</v>
      </c>
      <c r="E713" s="42">
        <v>0</v>
      </c>
      <c r="F713" s="36">
        <f t="shared" si="44"/>
        <v>40.06</v>
      </c>
      <c r="G713" s="48">
        <f t="shared" si="45"/>
        <v>-0.03166545806139698</v>
      </c>
      <c r="H713" s="28">
        <v>629.46</v>
      </c>
      <c r="I713" s="38">
        <f t="shared" si="46"/>
        <v>-0.01902847257936313</v>
      </c>
      <c r="J713" s="29">
        <v>12588.6</v>
      </c>
      <c r="K713" s="44">
        <f t="shared" si="47"/>
        <v>-0.018926918682675153</v>
      </c>
      <c r="L713" s="16"/>
    </row>
    <row r="714" spans="2:12" ht="12.75">
      <c r="B714" s="15"/>
      <c r="C714" s="29" t="s">
        <v>711</v>
      </c>
      <c r="D714" s="29">
        <v>41.56</v>
      </c>
      <c r="E714" s="42">
        <v>0</v>
      </c>
      <c r="F714" s="36">
        <f t="shared" si="44"/>
        <v>41.56</v>
      </c>
      <c r="G714" s="48">
        <f t="shared" si="45"/>
        <v>0.03744383424862696</v>
      </c>
      <c r="H714" s="28">
        <v>625.16</v>
      </c>
      <c r="I714" s="38">
        <f t="shared" si="46"/>
        <v>-0.006831252184412162</v>
      </c>
      <c r="J714" s="29">
        <v>12494.14</v>
      </c>
      <c r="K714" s="44">
        <f t="shared" si="47"/>
        <v>-0.0075036143812656775</v>
      </c>
      <c r="L714" s="16"/>
    </row>
    <row r="715" spans="2:12" ht="12.75">
      <c r="B715" s="15"/>
      <c r="C715" s="29" t="s">
        <v>712</v>
      </c>
      <c r="D715" s="29">
        <v>40.56</v>
      </c>
      <c r="E715" s="42">
        <v>0</v>
      </c>
      <c r="F715" s="36">
        <f t="shared" si="44"/>
        <v>40.56</v>
      </c>
      <c r="G715" s="48">
        <f t="shared" si="45"/>
        <v>-0.024061597690086645</v>
      </c>
      <c r="H715" s="28">
        <v>638.66</v>
      </c>
      <c r="I715" s="38">
        <f t="shared" si="46"/>
        <v>0.021594471815215233</v>
      </c>
      <c r="J715" s="29">
        <v>12942.8</v>
      </c>
      <c r="K715" s="44">
        <f t="shared" si="47"/>
        <v>0.03590963443662387</v>
      </c>
      <c r="L715" s="16"/>
    </row>
    <row r="716" spans="2:12" ht="12.75">
      <c r="B716" s="15"/>
      <c r="C716" s="29" t="s">
        <v>713</v>
      </c>
      <c r="D716" s="29">
        <v>40.56</v>
      </c>
      <c r="E716" s="42">
        <v>0</v>
      </c>
      <c r="F716" s="36">
        <f t="shared" si="44"/>
        <v>40.56</v>
      </c>
      <c r="G716" s="48">
        <f t="shared" si="45"/>
        <v>0</v>
      </c>
      <c r="H716" s="28">
        <v>642.17</v>
      </c>
      <c r="I716" s="38">
        <f t="shared" si="46"/>
        <v>0.005495882002943597</v>
      </c>
      <c r="J716" s="29">
        <v>13057.4</v>
      </c>
      <c r="K716" s="44">
        <f t="shared" si="47"/>
        <v>0.008854343727786818</v>
      </c>
      <c r="L716" s="16"/>
    </row>
    <row r="717" spans="2:12" ht="12.75">
      <c r="B717" s="15"/>
      <c r="C717" s="29" t="s">
        <v>714</v>
      </c>
      <c r="D717" s="29">
        <v>40.69</v>
      </c>
      <c r="E717" s="42">
        <v>0</v>
      </c>
      <c r="F717" s="36">
        <f t="shared" si="44"/>
        <v>40.69</v>
      </c>
      <c r="G717" s="48">
        <f t="shared" si="45"/>
        <v>0.0032051282051281937</v>
      </c>
      <c r="H717" s="28">
        <v>642.29</v>
      </c>
      <c r="I717" s="38">
        <f t="shared" si="46"/>
        <v>0.00018686640609177907</v>
      </c>
      <c r="J717" s="29">
        <v>13058.91</v>
      </c>
      <c r="K717" s="44">
        <f t="shared" si="47"/>
        <v>0.00011564323678525668</v>
      </c>
      <c r="L717" s="16"/>
    </row>
    <row r="718" spans="2:12" ht="12.75">
      <c r="B718" s="15"/>
      <c r="C718" s="29" t="s">
        <v>715</v>
      </c>
      <c r="D718" s="29">
        <v>43.12</v>
      </c>
      <c r="E718" s="42">
        <v>0</v>
      </c>
      <c r="F718" s="36">
        <f t="shared" si="44"/>
        <v>43.12</v>
      </c>
      <c r="G718" s="48">
        <f t="shared" si="45"/>
        <v>0.05971983288277216</v>
      </c>
      <c r="H718" s="28">
        <v>646.54</v>
      </c>
      <c r="I718" s="38">
        <f t="shared" si="46"/>
        <v>0.006616948730324257</v>
      </c>
      <c r="J718" s="29">
        <v>13046.78</v>
      </c>
      <c r="K718" s="44">
        <f t="shared" si="47"/>
        <v>-0.0009288677232631715</v>
      </c>
      <c r="L718" s="16"/>
    </row>
    <row r="719" spans="2:12" ht="12.75">
      <c r="B719" s="15"/>
      <c r="C719" s="29" t="s">
        <v>716</v>
      </c>
      <c r="D719" s="29">
        <v>42.62</v>
      </c>
      <c r="E719" s="42">
        <v>0</v>
      </c>
      <c r="F719" s="36">
        <f t="shared" si="44"/>
        <v>42.62</v>
      </c>
      <c r="G719" s="48">
        <f t="shared" si="45"/>
        <v>-0.011595547309833032</v>
      </c>
      <c r="H719" s="28">
        <v>636.5</v>
      </c>
      <c r="I719" s="38">
        <f t="shared" si="46"/>
        <v>-0.01552881492251057</v>
      </c>
      <c r="J719" s="29">
        <v>12733.72</v>
      </c>
      <c r="K719" s="44">
        <f t="shared" si="47"/>
        <v>-0.023995192683558764</v>
      </c>
      <c r="L719" s="16"/>
    </row>
    <row r="720" spans="2:12" ht="12.75">
      <c r="B720" s="15"/>
      <c r="C720" s="29" t="s">
        <v>717</v>
      </c>
      <c r="D720" s="29">
        <v>41.94</v>
      </c>
      <c r="E720" s="42">
        <v>0</v>
      </c>
      <c r="F720" s="36">
        <f t="shared" si="44"/>
        <v>41.94</v>
      </c>
      <c r="G720" s="48">
        <f t="shared" si="45"/>
        <v>-0.015954950727358086</v>
      </c>
      <c r="H720" s="28">
        <v>633.48</v>
      </c>
      <c r="I720" s="38">
        <f t="shared" si="46"/>
        <v>-0.004744697564807554</v>
      </c>
      <c r="J720" s="29">
        <v>12738.87</v>
      </c>
      <c r="K720" s="44">
        <f t="shared" si="47"/>
        <v>0.0004044379804175602</v>
      </c>
      <c r="L720" s="16"/>
    </row>
    <row r="721" spans="2:12" ht="12.75">
      <c r="B721" s="15"/>
      <c r="C721" s="29" t="s">
        <v>718</v>
      </c>
      <c r="D721" s="29">
        <v>42.31</v>
      </c>
      <c r="E721" s="42">
        <v>0</v>
      </c>
      <c r="F721" s="36">
        <f t="shared" si="44"/>
        <v>42.31</v>
      </c>
      <c r="G721" s="48">
        <f t="shared" si="45"/>
        <v>0.008822126847878087</v>
      </c>
      <c r="H721" s="28">
        <v>641.01</v>
      </c>
      <c r="I721" s="38">
        <f t="shared" si="46"/>
        <v>0.011886720969880527</v>
      </c>
      <c r="J721" s="29">
        <v>12860.65</v>
      </c>
      <c r="K721" s="44">
        <f t="shared" si="47"/>
        <v>0.009559717620165609</v>
      </c>
      <c r="L721" s="16"/>
    </row>
    <row r="722" spans="2:12" ht="12.75">
      <c r="B722" s="15"/>
      <c r="C722" s="29" t="s">
        <v>719</v>
      </c>
      <c r="D722" s="29">
        <v>45</v>
      </c>
      <c r="E722" s="42">
        <v>0</v>
      </c>
      <c r="F722" s="36">
        <f t="shared" si="44"/>
        <v>45</v>
      </c>
      <c r="G722" s="48">
        <f t="shared" si="45"/>
        <v>0.06357835027180325</v>
      </c>
      <c r="H722" s="28">
        <v>654.53</v>
      </c>
      <c r="I722" s="38">
        <f t="shared" si="46"/>
        <v>0.0210917146378371</v>
      </c>
      <c r="J722" s="29">
        <v>12965.7</v>
      </c>
      <c r="K722" s="44">
        <f t="shared" si="47"/>
        <v>0.008168327417354515</v>
      </c>
      <c r="L722" s="16"/>
    </row>
    <row r="723" spans="2:12" ht="12.75">
      <c r="B723" s="15"/>
      <c r="C723" s="29" t="s">
        <v>720</v>
      </c>
      <c r="D723" s="29">
        <v>45.37</v>
      </c>
      <c r="E723" s="42">
        <v>0</v>
      </c>
      <c r="F723" s="36">
        <f t="shared" si="44"/>
        <v>45.37</v>
      </c>
      <c r="G723" s="48">
        <f t="shared" si="45"/>
        <v>0.00822222222222213</v>
      </c>
      <c r="H723" s="28">
        <v>666.02</v>
      </c>
      <c r="I723" s="38">
        <f t="shared" si="46"/>
        <v>0.01755458114983277</v>
      </c>
      <c r="J723" s="29">
        <v>13314.68</v>
      </c>
      <c r="K723" s="44">
        <f t="shared" si="47"/>
        <v>0.026915631242431903</v>
      </c>
      <c r="L723" s="16"/>
    </row>
    <row r="724" spans="2:12" ht="12.75">
      <c r="B724" s="15"/>
      <c r="C724" s="29" t="s">
        <v>721</v>
      </c>
      <c r="D724" s="29">
        <v>43.94</v>
      </c>
      <c r="E724" s="42">
        <v>0</v>
      </c>
      <c r="F724" s="36">
        <f t="shared" si="44"/>
        <v>43.94</v>
      </c>
      <c r="G724" s="48">
        <f t="shared" si="45"/>
        <v>-0.03151862464183386</v>
      </c>
      <c r="H724" s="28">
        <v>664.5</v>
      </c>
      <c r="I724" s="38">
        <f t="shared" si="46"/>
        <v>-0.002282213747334838</v>
      </c>
      <c r="J724" s="29">
        <v>13252.6</v>
      </c>
      <c r="K724" s="44">
        <f t="shared" si="47"/>
        <v>-0.004662522869494423</v>
      </c>
      <c r="L724" s="16"/>
    </row>
    <row r="725" spans="2:12" ht="12.75">
      <c r="B725" s="15"/>
      <c r="C725" s="29" t="s">
        <v>722</v>
      </c>
      <c r="D725" s="29">
        <v>43.75</v>
      </c>
      <c r="E725" s="42">
        <v>0</v>
      </c>
      <c r="F725" s="36">
        <f t="shared" si="44"/>
        <v>43.75</v>
      </c>
      <c r="G725" s="48">
        <f t="shared" si="45"/>
        <v>-0.004324078288575284</v>
      </c>
      <c r="H725" s="28">
        <v>663.23</v>
      </c>
      <c r="I725" s="38">
        <f t="shared" si="46"/>
        <v>-0.0019112114371707678</v>
      </c>
      <c r="J725" s="29">
        <v>13388.31</v>
      </c>
      <c r="K725" s="44">
        <f t="shared" si="47"/>
        <v>0.010240254742465593</v>
      </c>
      <c r="L725" s="16"/>
    </row>
    <row r="726" spans="2:12" ht="12.75">
      <c r="B726" s="15"/>
      <c r="C726" s="29" t="s">
        <v>723</v>
      </c>
      <c r="D726" s="29">
        <v>43.06</v>
      </c>
      <c r="E726" s="42">
        <v>0</v>
      </c>
      <c r="F726" s="36">
        <f t="shared" si="44"/>
        <v>43.06</v>
      </c>
      <c r="G726" s="48">
        <f t="shared" si="45"/>
        <v>-0.015771428571428547</v>
      </c>
      <c r="H726" s="28">
        <v>661.35</v>
      </c>
      <c r="I726" s="38">
        <f t="shared" si="46"/>
        <v>-0.0028346124270615114</v>
      </c>
      <c r="J726" s="29">
        <v>13382.98</v>
      </c>
      <c r="K726" s="44">
        <f t="shared" si="47"/>
        <v>-0.0003981084991309114</v>
      </c>
      <c r="L726" s="16"/>
    </row>
    <row r="727" spans="2:12" ht="12.75">
      <c r="B727" s="15"/>
      <c r="C727" s="29" t="s">
        <v>724</v>
      </c>
      <c r="D727" s="29">
        <v>42.62</v>
      </c>
      <c r="E727" s="42">
        <v>0</v>
      </c>
      <c r="F727" s="36">
        <f t="shared" si="44"/>
        <v>42.62</v>
      </c>
      <c r="G727" s="48">
        <f t="shared" si="45"/>
        <v>-0.010218300046446971</v>
      </c>
      <c r="H727" s="28">
        <v>665.39</v>
      </c>
      <c r="I727" s="38">
        <f t="shared" si="46"/>
        <v>0.006108717018220355</v>
      </c>
      <c r="J727" s="29">
        <v>13404.68</v>
      </c>
      <c r="K727" s="44">
        <f t="shared" si="47"/>
        <v>0.0016214624844392844</v>
      </c>
      <c r="L727" s="16"/>
    </row>
    <row r="728" spans="2:12" ht="12.75">
      <c r="B728" s="15"/>
      <c r="C728" s="29" t="s">
        <v>725</v>
      </c>
      <c r="D728" s="29">
        <v>43.31</v>
      </c>
      <c r="E728" s="42">
        <v>0</v>
      </c>
      <c r="F728" s="36">
        <f t="shared" si="44"/>
        <v>43.31</v>
      </c>
      <c r="G728" s="48">
        <f t="shared" si="45"/>
        <v>0.01618958235570167</v>
      </c>
      <c r="H728" s="28">
        <v>664.52</v>
      </c>
      <c r="I728" s="38">
        <f t="shared" si="46"/>
        <v>-0.0013075038699108532</v>
      </c>
      <c r="J728" s="29">
        <v>13402.75</v>
      </c>
      <c r="K728" s="44">
        <f t="shared" si="47"/>
        <v>-0.000143979565345842</v>
      </c>
      <c r="L728" s="16"/>
    </row>
    <row r="729" spans="2:12" ht="12.75">
      <c r="B729" s="15"/>
      <c r="C729" s="29" t="s">
        <v>726</v>
      </c>
      <c r="D729" s="29">
        <v>44.5</v>
      </c>
      <c r="E729" s="42">
        <v>0</v>
      </c>
      <c r="F729" s="36">
        <f t="shared" si="44"/>
        <v>44.5</v>
      </c>
      <c r="G729" s="48">
        <f t="shared" si="45"/>
        <v>0.02747633341029787</v>
      </c>
      <c r="H729" s="28">
        <v>661.8</v>
      </c>
      <c r="I729" s="38">
        <f t="shared" si="46"/>
        <v>-0.004093180039727917</v>
      </c>
      <c r="J729" s="29">
        <v>13152.55</v>
      </c>
      <c r="K729" s="44">
        <f t="shared" si="47"/>
        <v>-0.01866781071048862</v>
      </c>
      <c r="L729" s="16"/>
    </row>
    <row r="730" spans="2:12" ht="12.75">
      <c r="B730" s="15"/>
      <c r="C730" s="29" t="s">
        <v>727</v>
      </c>
      <c r="D730" s="29">
        <v>44.06</v>
      </c>
      <c r="E730" s="42">
        <v>0</v>
      </c>
      <c r="F730" s="36">
        <f t="shared" si="44"/>
        <v>44.06</v>
      </c>
      <c r="G730" s="48">
        <f t="shared" si="45"/>
        <v>-0.009887640449438129</v>
      </c>
      <c r="H730" s="28">
        <v>656.2</v>
      </c>
      <c r="I730" s="38">
        <f t="shared" si="46"/>
        <v>-0.00846177092777256</v>
      </c>
      <c r="J730" s="29">
        <v>13029.26</v>
      </c>
      <c r="K730" s="44">
        <f t="shared" si="47"/>
        <v>-0.009373847656918177</v>
      </c>
      <c r="L730" s="16"/>
    </row>
    <row r="731" spans="2:12" ht="12.75">
      <c r="B731" s="15"/>
      <c r="C731" s="29" t="s">
        <v>728</v>
      </c>
      <c r="D731" s="29">
        <v>42.69</v>
      </c>
      <c r="E731" s="42">
        <v>0</v>
      </c>
      <c r="F731" s="36">
        <f t="shared" si="44"/>
        <v>42.69</v>
      </c>
      <c r="G731" s="48">
        <f t="shared" si="45"/>
        <v>-0.031093962778030115</v>
      </c>
      <c r="H731" s="28">
        <v>646.44</v>
      </c>
      <c r="I731" s="38">
        <f t="shared" si="46"/>
        <v>-0.014873514172508373</v>
      </c>
      <c r="J731" s="29">
        <v>12688.89</v>
      </c>
      <c r="K731" s="44">
        <f t="shared" si="47"/>
        <v>-0.02612350970047428</v>
      </c>
      <c r="L731" s="16"/>
    </row>
    <row r="732" spans="2:12" ht="12.75">
      <c r="B732" s="15"/>
      <c r="C732" s="29" t="s">
        <v>729</v>
      </c>
      <c r="D732" s="29">
        <v>42.44</v>
      </c>
      <c r="E732" s="35">
        <v>0.35</v>
      </c>
      <c r="F732" s="36">
        <f t="shared" si="44"/>
        <v>42.79</v>
      </c>
      <c r="G732" s="48">
        <f t="shared" si="45"/>
        <v>0.0023424689622861816</v>
      </c>
      <c r="H732" s="28">
        <v>639.05</v>
      </c>
      <c r="I732" s="38">
        <f t="shared" si="46"/>
        <v>-0.011431842088979849</v>
      </c>
      <c r="J732" s="29">
        <v>12522.54</v>
      </c>
      <c r="K732" s="44">
        <f t="shared" si="47"/>
        <v>-0.013109893773214143</v>
      </c>
      <c r="L732" s="16"/>
    </row>
    <row r="733" spans="2:12" ht="12.75">
      <c r="B733" s="15"/>
      <c r="C733" s="29" t="s">
        <v>730</v>
      </c>
      <c r="D733" s="29">
        <v>42.69</v>
      </c>
      <c r="E733" s="42">
        <v>0</v>
      </c>
      <c r="F733" s="36">
        <f t="shared" si="44"/>
        <v>42.69</v>
      </c>
      <c r="G733" s="48">
        <f t="shared" si="45"/>
        <v>-0.0023369946249124363</v>
      </c>
      <c r="H733" s="28">
        <v>648.52</v>
      </c>
      <c r="I733" s="38">
        <f t="shared" si="46"/>
        <v>0.014818871762772856</v>
      </c>
      <c r="J733" s="29">
        <v>12846.73</v>
      </c>
      <c r="K733" s="44">
        <f t="shared" si="47"/>
        <v>0.025888517824658397</v>
      </c>
      <c r="L733" s="16"/>
    </row>
    <row r="734" spans="2:12" ht="12.75">
      <c r="B734" s="15"/>
      <c r="C734" s="29" t="s">
        <v>731</v>
      </c>
      <c r="D734" s="29">
        <v>43.44</v>
      </c>
      <c r="E734" s="42">
        <v>0</v>
      </c>
      <c r="F734" s="36">
        <f t="shared" si="44"/>
        <v>43.44</v>
      </c>
      <c r="G734" s="48">
        <f t="shared" si="45"/>
        <v>0.017568517217146917</v>
      </c>
      <c r="H734" s="28">
        <v>651.09</v>
      </c>
      <c r="I734" s="38">
        <f t="shared" si="46"/>
        <v>0.003962869302411631</v>
      </c>
      <c r="J734" s="29">
        <v>12926.01</v>
      </c>
      <c r="K734" s="44">
        <f t="shared" si="47"/>
        <v>0.006171220224913343</v>
      </c>
      <c r="L734" s="16"/>
    </row>
    <row r="735" spans="2:12" ht="12.75">
      <c r="B735" s="15"/>
      <c r="C735" s="29" t="s">
        <v>732</v>
      </c>
      <c r="D735" s="29">
        <v>41.62</v>
      </c>
      <c r="E735" s="42">
        <v>0</v>
      </c>
      <c r="F735" s="36">
        <f t="shared" si="44"/>
        <v>41.62</v>
      </c>
      <c r="G735" s="48">
        <f t="shared" si="45"/>
        <v>-0.04189686924493552</v>
      </c>
      <c r="H735" s="28">
        <v>647.02</v>
      </c>
      <c r="I735" s="38">
        <f t="shared" si="46"/>
        <v>-0.006251055921608462</v>
      </c>
      <c r="J735" s="29">
        <v>12720.57</v>
      </c>
      <c r="K735" s="44">
        <f t="shared" si="47"/>
        <v>-0.015893535592189756</v>
      </c>
      <c r="L735" s="16"/>
    </row>
    <row r="736" spans="2:12" ht="12.75">
      <c r="B736" s="15"/>
      <c r="C736" s="29" t="s">
        <v>733</v>
      </c>
      <c r="D736" s="29">
        <v>42.56</v>
      </c>
      <c r="E736" s="42">
        <v>0</v>
      </c>
      <c r="F736" s="36">
        <f t="shared" si="44"/>
        <v>42.56</v>
      </c>
      <c r="G736" s="48">
        <f t="shared" si="45"/>
        <v>0.022585295530994864</v>
      </c>
      <c r="H736" s="28">
        <v>643.74</v>
      </c>
      <c r="I736" s="38">
        <f t="shared" si="46"/>
        <v>-0.005069395072795246</v>
      </c>
      <c r="J736" s="29">
        <v>12659.93</v>
      </c>
      <c r="K736" s="44">
        <f t="shared" si="47"/>
        <v>-0.004767081978244603</v>
      </c>
      <c r="L736" s="16"/>
    </row>
    <row r="737" spans="2:12" ht="12.75">
      <c r="B737" s="15"/>
      <c r="C737" s="29" t="s">
        <v>734</v>
      </c>
      <c r="D737" s="29">
        <v>41.5</v>
      </c>
      <c r="E737" s="42">
        <v>0</v>
      </c>
      <c r="F737" s="36">
        <f t="shared" si="44"/>
        <v>41.5</v>
      </c>
      <c r="G737" s="48">
        <f t="shared" si="45"/>
        <v>-0.024906015037594043</v>
      </c>
      <c r="H737" s="28">
        <v>634.34</v>
      </c>
      <c r="I737" s="38">
        <f t="shared" si="46"/>
        <v>-0.014602168577375951</v>
      </c>
      <c r="J737" s="29">
        <v>12361.32</v>
      </c>
      <c r="K737" s="44">
        <f t="shared" si="47"/>
        <v>-0.0235870182536555</v>
      </c>
      <c r="L737" s="16"/>
    </row>
    <row r="738" spans="2:12" ht="12.75">
      <c r="B738" s="15"/>
      <c r="C738" s="29" t="s">
        <v>735</v>
      </c>
      <c r="D738" s="29">
        <v>41.19</v>
      </c>
      <c r="E738" s="42">
        <v>0</v>
      </c>
      <c r="F738" s="36">
        <f t="shared" si="44"/>
        <v>41.19</v>
      </c>
      <c r="G738" s="48">
        <f t="shared" si="45"/>
        <v>-0.00746987951807232</v>
      </c>
      <c r="H738" s="28">
        <v>635.23</v>
      </c>
      <c r="I738" s="38">
        <f t="shared" si="46"/>
        <v>0.0014030330737460073</v>
      </c>
      <c r="J738" s="29">
        <v>12361.42</v>
      </c>
      <c r="K738" s="44">
        <f t="shared" si="47"/>
        <v>8.089750932693818E-06</v>
      </c>
      <c r="L738" s="16"/>
    </row>
    <row r="739" spans="2:12" ht="12.75">
      <c r="B739" s="15"/>
      <c r="C739" s="29" t="s">
        <v>736</v>
      </c>
      <c r="D739" s="29">
        <v>40.75</v>
      </c>
      <c r="E739" s="42">
        <v>0</v>
      </c>
      <c r="F739" s="36">
        <f t="shared" si="44"/>
        <v>40.75</v>
      </c>
      <c r="G739" s="48">
        <f t="shared" si="45"/>
        <v>-0.010682204418548169</v>
      </c>
      <c r="H739" s="28">
        <v>626.46</v>
      </c>
      <c r="I739" s="38">
        <f t="shared" si="46"/>
        <v>-0.013806023015285773</v>
      </c>
      <c r="J739" s="29">
        <v>12110.06</v>
      </c>
      <c r="K739" s="44">
        <f t="shared" si="47"/>
        <v>-0.0203342334456722</v>
      </c>
      <c r="L739" s="16"/>
    </row>
    <row r="740" spans="2:12" ht="12.75">
      <c r="B740" s="15"/>
      <c r="C740" s="29" t="s">
        <v>737</v>
      </c>
      <c r="D740" s="29">
        <v>41</v>
      </c>
      <c r="E740" s="42">
        <v>0</v>
      </c>
      <c r="F740" s="36">
        <f t="shared" si="44"/>
        <v>41</v>
      </c>
      <c r="G740" s="48">
        <f t="shared" si="45"/>
        <v>0.006134969325153339</v>
      </c>
      <c r="H740" s="28">
        <v>632.09</v>
      </c>
      <c r="I740" s="38">
        <f t="shared" si="46"/>
        <v>0.008987006353158966</v>
      </c>
      <c r="J740" s="29">
        <v>12353.62</v>
      </c>
      <c r="K740" s="44">
        <f t="shared" si="47"/>
        <v>0.020112204233505127</v>
      </c>
      <c r="L740" s="16"/>
    </row>
    <row r="741" spans="2:12" ht="12.75">
      <c r="B741" s="15"/>
      <c r="C741" s="29" t="s">
        <v>738</v>
      </c>
      <c r="D741" s="29">
        <v>40.69</v>
      </c>
      <c r="E741" s="42">
        <v>0</v>
      </c>
      <c r="F741" s="36">
        <f t="shared" si="44"/>
        <v>40.69</v>
      </c>
      <c r="G741" s="48">
        <f t="shared" si="45"/>
        <v>-0.007560975609756104</v>
      </c>
      <c r="H741" s="28">
        <v>636.93</v>
      </c>
      <c r="I741" s="38">
        <f t="shared" si="46"/>
        <v>0.00765713743296037</v>
      </c>
      <c r="J741" s="29">
        <v>12393.69</v>
      </c>
      <c r="K741" s="44">
        <f t="shared" si="47"/>
        <v>0.0032435836621167446</v>
      </c>
      <c r="L741" s="16"/>
    </row>
    <row r="742" spans="2:12" ht="12.75">
      <c r="B742" s="15"/>
      <c r="C742" s="29" t="s">
        <v>739</v>
      </c>
      <c r="D742" s="29">
        <v>40.19</v>
      </c>
      <c r="E742" s="42">
        <v>0</v>
      </c>
      <c r="F742" s="36">
        <f t="shared" si="44"/>
        <v>40.19</v>
      </c>
      <c r="G742" s="48">
        <f t="shared" si="45"/>
        <v>-0.012288031457360571</v>
      </c>
      <c r="H742" s="28">
        <v>634.33</v>
      </c>
      <c r="I742" s="38">
        <f t="shared" si="46"/>
        <v>-0.004082081233416357</v>
      </c>
      <c r="J742" s="29">
        <v>12197.42</v>
      </c>
      <c r="K742" s="44">
        <f t="shared" si="47"/>
        <v>-0.015836284431835934</v>
      </c>
      <c r="L742" s="16"/>
    </row>
    <row r="743" spans="2:12" ht="12.75">
      <c r="B743" s="15"/>
      <c r="C743" s="29" t="s">
        <v>740</v>
      </c>
      <c r="D743" s="29">
        <v>41.56</v>
      </c>
      <c r="E743" s="42">
        <v>0</v>
      </c>
      <c r="F743" s="36">
        <f t="shared" si="44"/>
        <v>41.56</v>
      </c>
      <c r="G743" s="48">
        <f t="shared" si="45"/>
        <v>0.03408808161234145</v>
      </c>
      <c r="H743" s="28">
        <v>637.42</v>
      </c>
      <c r="I743" s="38">
        <f t="shared" si="46"/>
        <v>0.004871281509624126</v>
      </c>
      <c r="J743" s="29">
        <v>12220.59</v>
      </c>
      <c r="K743" s="44">
        <f t="shared" si="47"/>
        <v>0.001899582042759862</v>
      </c>
      <c r="L743" s="16"/>
    </row>
    <row r="744" spans="2:12" ht="12.75">
      <c r="B744" s="15"/>
      <c r="C744" s="29" t="s">
        <v>741</v>
      </c>
      <c r="D744" s="29">
        <v>42.31</v>
      </c>
      <c r="E744" s="42">
        <v>0</v>
      </c>
      <c r="F744" s="36">
        <f t="shared" si="44"/>
        <v>42.31</v>
      </c>
      <c r="G744" s="48">
        <f t="shared" si="45"/>
        <v>0.01804619826756504</v>
      </c>
      <c r="H744" s="28">
        <v>629.78</v>
      </c>
      <c r="I744" s="38">
        <f t="shared" si="46"/>
        <v>-0.011985817828119583</v>
      </c>
      <c r="J744" s="29">
        <v>11976.24</v>
      </c>
      <c r="K744" s="44">
        <f t="shared" si="47"/>
        <v>-0.019994942961019113</v>
      </c>
      <c r="L744" s="16"/>
    </row>
    <row r="745" spans="2:12" ht="12.75">
      <c r="B745" s="15"/>
      <c r="C745" s="29" t="s">
        <v>742</v>
      </c>
      <c r="D745" s="29">
        <v>42.81</v>
      </c>
      <c r="E745" s="42">
        <v>0</v>
      </c>
      <c r="F745" s="36">
        <f t="shared" si="44"/>
        <v>42.81</v>
      </c>
      <c r="G745" s="48">
        <f t="shared" si="45"/>
        <v>0.011817537225242258</v>
      </c>
      <c r="H745" s="28">
        <v>631.49</v>
      </c>
      <c r="I745" s="38">
        <f t="shared" si="46"/>
        <v>0.0027152338912002083</v>
      </c>
      <c r="J745" s="29">
        <v>12037.44</v>
      </c>
      <c r="K745" s="44">
        <f t="shared" si="47"/>
        <v>0.0051101180337067564</v>
      </c>
      <c r="L745" s="16"/>
    </row>
    <row r="746" spans="2:12" ht="12.75">
      <c r="B746" s="15"/>
      <c r="C746" s="29" t="s">
        <v>743</v>
      </c>
      <c r="D746" s="29">
        <v>45.87</v>
      </c>
      <c r="E746" s="42">
        <v>0</v>
      </c>
      <c r="F746" s="36">
        <f t="shared" si="44"/>
        <v>45.87</v>
      </c>
      <c r="G746" s="48">
        <f t="shared" si="45"/>
        <v>0.07147862648913783</v>
      </c>
      <c r="H746" s="28">
        <v>637.41</v>
      </c>
      <c r="I746" s="38">
        <f t="shared" si="46"/>
        <v>0.009374653597048255</v>
      </c>
      <c r="J746" s="29">
        <v>12084.23</v>
      </c>
      <c r="K746" s="44">
        <f t="shared" si="47"/>
        <v>0.0038870391046601505</v>
      </c>
      <c r="L746" s="16"/>
    </row>
    <row r="747" spans="2:12" ht="12.75">
      <c r="B747" s="15"/>
      <c r="C747" s="29" t="s">
        <v>744</v>
      </c>
      <c r="D747" s="29">
        <v>46.19</v>
      </c>
      <c r="E747" s="42">
        <v>0</v>
      </c>
      <c r="F747" s="36">
        <f t="shared" si="44"/>
        <v>46.19</v>
      </c>
      <c r="G747" s="48">
        <f t="shared" si="45"/>
        <v>0.006976237192064527</v>
      </c>
      <c r="H747" s="28">
        <v>653.27</v>
      </c>
      <c r="I747" s="38">
        <f t="shared" si="46"/>
        <v>0.024881944117600918</v>
      </c>
      <c r="J747" s="29">
        <v>12616.93</v>
      </c>
      <c r="K747" s="44">
        <f t="shared" si="47"/>
        <v>0.04408224603470812</v>
      </c>
      <c r="L747" s="16"/>
    </row>
    <row r="748" spans="2:12" ht="12.75">
      <c r="B748" s="15"/>
      <c r="C748" s="29" t="s">
        <v>745</v>
      </c>
      <c r="D748" s="29">
        <v>44</v>
      </c>
      <c r="E748" s="42">
        <v>0</v>
      </c>
      <c r="F748" s="36">
        <f t="shared" si="44"/>
        <v>44</v>
      </c>
      <c r="G748" s="48">
        <f t="shared" si="45"/>
        <v>-0.04741285992639099</v>
      </c>
      <c r="H748" s="28">
        <v>645.72</v>
      </c>
      <c r="I748" s="38">
        <f t="shared" si="46"/>
        <v>-0.011557242793944211</v>
      </c>
      <c r="J748" s="29">
        <v>12398.24</v>
      </c>
      <c r="K748" s="44">
        <f t="shared" si="47"/>
        <v>-0.017333059627025027</v>
      </c>
      <c r="L748" s="16"/>
    </row>
    <row r="749" spans="2:12" ht="12.75">
      <c r="B749" s="15"/>
      <c r="C749" s="29" t="s">
        <v>746</v>
      </c>
      <c r="D749" s="29">
        <v>43.19</v>
      </c>
      <c r="E749" s="42">
        <v>0</v>
      </c>
      <c r="F749" s="36">
        <f t="shared" si="44"/>
        <v>43.19</v>
      </c>
      <c r="G749" s="48">
        <f t="shared" si="45"/>
        <v>-0.01840909090909093</v>
      </c>
      <c r="H749" s="28">
        <v>644.78</v>
      </c>
      <c r="I749" s="38">
        <f t="shared" si="46"/>
        <v>-0.0014557393297405241</v>
      </c>
      <c r="J749" s="29">
        <v>12329.4</v>
      </c>
      <c r="K749" s="44">
        <f t="shared" si="47"/>
        <v>-0.0055524009859464485</v>
      </c>
      <c r="L749" s="16"/>
    </row>
    <row r="750" spans="2:12" ht="12.75">
      <c r="B750" s="15"/>
      <c r="C750" s="29" t="s">
        <v>747</v>
      </c>
      <c r="D750" s="29">
        <v>43.37</v>
      </c>
      <c r="E750" s="42">
        <v>0</v>
      </c>
      <c r="F750" s="36">
        <f t="shared" si="44"/>
        <v>43.37</v>
      </c>
      <c r="G750" s="48">
        <f t="shared" si="45"/>
        <v>0.0041676313961565015</v>
      </c>
      <c r="H750" s="28">
        <v>655.37</v>
      </c>
      <c r="I750" s="38">
        <f t="shared" si="46"/>
        <v>0.01642420670616329</v>
      </c>
      <c r="J750" s="29">
        <v>12666.54</v>
      </c>
      <c r="K750" s="44">
        <f t="shared" si="47"/>
        <v>0.02734439632098895</v>
      </c>
      <c r="L750" s="16"/>
    </row>
    <row r="751" spans="2:12" ht="12.75">
      <c r="B751" s="15"/>
      <c r="C751" s="29" t="s">
        <v>748</v>
      </c>
      <c r="D751" s="29">
        <v>41.94</v>
      </c>
      <c r="E751" s="42">
        <v>0</v>
      </c>
      <c r="F751" s="36">
        <f t="shared" si="44"/>
        <v>41.94</v>
      </c>
      <c r="G751" s="48">
        <f t="shared" si="45"/>
        <v>-0.032972100530320514</v>
      </c>
      <c r="H751" s="28">
        <v>657.53</v>
      </c>
      <c r="I751" s="38">
        <f t="shared" si="46"/>
        <v>0.003295848146848357</v>
      </c>
      <c r="J751" s="29">
        <v>12811.65</v>
      </c>
      <c r="K751" s="44">
        <f t="shared" si="47"/>
        <v>0.01145616719325071</v>
      </c>
      <c r="L751" s="16"/>
    </row>
    <row r="752" spans="2:12" ht="12.75">
      <c r="B752" s="15"/>
      <c r="C752" s="29" t="s">
        <v>749</v>
      </c>
      <c r="D752" s="29">
        <v>42.19</v>
      </c>
      <c r="E752" s="42">
        <v>0</v>
      </c>
      <c r="F752" s="36">
        <f t="shared" si="44"/>
        <v>42.19</v>
      </c>
      <c r="G752" s="48">
        <f t="shared" si="45"/>
        <v>0.005960896518836467</v>
      </c>
      <c r="H752" s="28">
        <v>655</v>
      </c>
      <c r="I752" s="38">
        <f t="shared" si="46"/>
        <v>-0.0038477331832768025</v>
      </c>
      <c r="J752" s="29">
        <v>12685.51</v>
      </c>
      <c r="K752" s="44">
        <f t="shared" si="47"/>
        <v>-0.009845726350626194</v>
      </c>
      <c r="L752" s="16"/>
    </row>
    <row r="753" spans="2:12" ht="12.75">
      <c r="B753" s="15"/>
      <c r="C753" s="29" t="s">
        <v>750</v>
      </c>
      <c r="D753" s="29">
        <v>43.19</v>
      </c>
      <c r="E753" s="42">
        <v>0</v>
      </c>
      <c r="F753" s="36">
        <f t="shared" si="44"/>
        <v>43.19</v>
      </c>
      <c r="G753" s="48">
        <f t="shared" si="45"/>
        <v>0.023702299123014914</v>
      </c>
      <c r="H753" s="28">
        <v>653.3</v>
      </c>
      <c r="I753" s="38">
        <f t="shared" si="46"/>
        <v>-0.002595419847328362</v>
      </c>
      <c r="J753" s="29">
        <v>12545.65</v>
      </c>
      <c r="K753" s="44">
        <f t="shared" si="47"/>
        <v>-0.011025177545088916</v>
      </c>
      <c r="L753" s="16"/>
    </row>
    <row r="754" spans="2:12" ht="12.75">
      <c r="B754" s="15"/>
      <c r="C754" s="29" t="s">
        <v>751</v>
      </c>
      <c r="D754" s="29">
        <v>44.44</v>
      </c>
      <c r="E754" s="42">
        <v>0</v>
      </c>
      <c r="F754" s="36">
        <f t="shared" si="44"/>
        <v>44.44</v>
      </c>
      <c r="G754" s="48">
        <f t="shared" si="45"/>
        <v>0.028941884695531384</v>
      </c>
      <c r="H754" s="28">
        <v>645.58</v>
      </c>
      <c r="I754" s="38">
        <f t="shared" si="46"/>
        <v>-0.011816929435175094</v>
      </c>
      <c r="J754" s="29">
        <v>12328.82</v>
      </c>
      <c r="K754" s="44">
        <f t="shared" si="47"/>
        <v>-0.017283281456122235</v>
      </c>
      <c r="L754" s="16"/>
    </row>
    <row r="755" spans="2:12" ht="12.75">
      <c r="B755" s="15"/>
      <c r="C755" s="29" t="s">
        <v>752</v>
      </c>
      <c r="D755" s="29">
        <v>43.75</v>
      </c>
      <c r="E755" s="42">
        <v>0</v>
      </c>
      <c r="F755" s="36">
        <f t="shared" si="44"/>
        <v>43.75</v>
      </c>
      <c r="G755" s="48">
        <f t="shared" si="45"/>
        <v>-0.01552655265526548</v>
      </c>
      <c r="H755" s="28">
        <v>635.86</v>
      </c>
      <c r="I755" s="38">
        <f t="shared" si="46"/>
        <v>-0.0150562285076985</v>
      </c>
      <c r="J755" s="29">
        <v>12093.96</v>
      </c>
      <c r="K755" s="44">
        <f t="shared" si="47"/>
        <v>-0.019049673853621107</v>
      </c>
      <c r="L755" s="16"/>
    </row>
    <row r="756" spans="2:12" ht="12.75">
      <c r="B756" s="15"/>
      <c r="C756" s="29" t="s">
        <v>753</v>
      </c>
      <c r="D756" s="29">
        <v>45.5</v>
      </c>
      <c r="E756" s="42">
        <v>0</v>
      </c>
      <c r="F756" s="36">
        <f t="shared" si="44"/>
        <v>45.5</v>
      </c>
      <c r="G756" s="48">
        <f t="shared" si="45"/>
        <v>0.040000000000000036</v>
      </c>
      <c r="H756" s="28">
        <v>643.23</v>
      </c>
      <c r="I756" s="38">
        <f t="shared" si="46"/>
        <v>0.01159060170477777</v>
      </c>
      <c r="J756" s="29">
        <v>12177.98</v>
      </c>
      <c r="K756" s="44">
        <f t="shared" si="47"/>
        <v>0.006947269546120571</v>
      </c>
      <c r="L756" s="16"/>
    </row>
    <row r="757" spans="2:12" ht="12.75">
      <c r="B757" s="15"/>
      <c r="C757" s="29" t="s">
        <v>754</v>
      </c>
      <c r="D757" s="29">
        <v>45.62</v>
      </c>
      <c r="E757" s="42">
        <v>0</v>
      </c>
      <c r="F757" s="36">
        <f t="shared" si="44"/>
        <v>45.62</v>
      </c>
      <c r="G757" s="48">
        <f t="shared" si="45"/>
        <v>0.0026373626373625836</v>
      </c>
      <c r="H757" s="28">
        <v>639.86</v>
      </c>
      <c r="I757" s="38">
        <f t="shared" si="46"/>
        <v>-0.005239183495794664</v>
      </c>
      <c r="J757" s="29">
        <v>11988.14</v>
      </c>
      <c r="K757" s="44">
        <f t="shared" si="47"/>
        <v>-0.015588792229910053</v>
      </c>
      <c r="L757" s="16"/>
    </row>
    <row r="758" spans="2:12" ht="12.75">
      <c r="B758" s="15"/>
      <c r="C758" s="29" t="s">
        <v>755</v>
      </c>
      <c r="D758" s="29">
        <v>44.5</v>
      </c>
      <c r="E758" s="42">
        <v>0</v>
      </c>
      <c r="F758" s="36">
        <f t="shared" si="44"/>
        <v>44.5</v>
      </c>
      <c r="G758" s="48">
        <f t="shared" si="45"/>
        <v>-0.024550635686102495</v>
      </c>
      <c r="H758" s="28">
        <v>624.97</v>
      </c>
      <c r="I758" s="38">
        <f t="shared" si="46"/>
        <v>-0.02327071546900883</v>
      </c>
      <c r="J758" s="29">
        <v>11570.28</v>
      </c>
      <c r="K758" s="44">
        <f t="shared" si="47"/>
        <v>-0.03485611612810646</v>
      </c>
      <c r="L758" s="16"/>
    </row>
    <row r="759" spans="2:12" ht="12.75">
      <c r="B759" s="15"/>
      <c r="C759" s="29" t="s">
        <v>756</v>
      </c>
      <c r="D759" s="29">
        <v>46.5</v>
      </c>
      <c r="E759" s="42">
        <v>0</v>
      </c>
      <c r="F759" s="36">
        <f t="shared" si="44"/>
        <v>46.5</v>
      </c>
      <c r="G759" s="48">
        <f t="shared" si="45"/>
        <v>0.04494382022471921</v>
      </c>
      <c r="H759" s="28">
        <v>629.28</v>
      </c>
      <c r="I759" s="38">
        <f t="shared" si="46"/>
        <v>0.00689633102388898</v>
      </c>
      <c r="J759" s="29">
        <v>11635.55</v>
      </c>
      <c r="K759" s="44">
        <f t="shared" si="47"/>
        <v>0.005641177223022931</v>
      </c>
      <c r="L759" s="16"/>
    </row>
    <row r="760" spans="2:12" ht="12.75">
      <c r="B760" s="15"/>
      <c r="C760" s="29" t="s">
        <v>757</v>
      </c>
      <c r="D760" s="29">
        <v>48</v>
      </c>
      <c r="E760" s="42">
        <v>0</v>
      </c>
      <c r="F760" s="36">
        <f t="shared" si="44"/>
        <v>48</v>
      </c>
      <c r="G760" s="48">
        <f t="shared" si="45"/>
        <v>0.032258064516129004</v>
      </c>
      <c r="H760" s="28">
        <v>639.55</v>
      </c>
      <c r="I760" s="38">
        <f t="shared" si="46"/>
        <v>0.01632023900330526</v>
      </c>
      <c r="J760" s="29">
        <v>11981.58</v>
      </c>
      <c r="K760" s="44">
        <f t="shared" si="47"/>
        <v>0.02973903253391552</v>
      </c>
      <c r="L760" s="16"/>
    </row>
    <row r="761" spans="2:12" ht="12.75">
      <c r="B761" s="15"/>
      <c r="C761" s="29" t="s">
        <v>758</v>
      </c>
      <c r="D761" s="29">
        <v>48.31</v>
      </c>
      <c r="E761" s="42">
        <v>0</v>
      </c>
      <c r="F761" s="36">
        <f t="shared" si="44"/>
        <v>48.31</v>
      </c>
      <c r="G761" s="48">
        <f t="shared" si="45"/>
        <v>0.006458333333333455</v>
      </c>
      <c r="H761" s="28">
        <v>646.09</v>
      </c>
      <c r="I761" s="38">
        <f t="shared" si="46"/>
        <v>0.010225940114142906</v>
      </c>
      <c r="J761" s="29">
        <v>12053.79</v>
      </c>
      <c r="K761" s="44">
        <f t="shared" si="47"/>
        <v>0.00602675106288153</v>
      </c>
      <c r="L761" s="16"/>
    </row>
    <row r="762" spans="2:12" ht="12.75">
      <c r="B762" s="15"/>
      <c r="C762" s="29" t="s">
        <v>759</v>
      </c>
      <c r="D762" s="29">
        <v>48.56</v>
      </c>
      <c r="E762" s="42">
        <v>0</v>
      </c>
      <c r="F762" s="36">
        <f t="shared" si="44"/>
        <v>48.56</v>
      </c>
      <c r="G762" s="48">
        <f t="shared" si="45"/>
        <v>0.0051749120264954485</v>
      </c>
      <c r="H762" s="28">
        <v>653.66</v>
      </c>
      <c r="I762" s="38">
        <f t="shared" si="46"/>
        <v>0.011716633905493046</v>
      </c>
      <c r="J762" s="29">
        <v>12215.61</v>
      </c>
      <c r="K762" s="44">
        <f t="shared" si="47"/>
        <v>0.013424823229872151</v>
      </c>
      <c r="L762" s="16"/>
    </row>
    <row r="763" spans="2:12" ht="12.75">
      <c r="B763" s="15"/>
      <c r="C763" s="29" t="s">
        <v>760</v>
      </c>
      <c r="D763" s="29">
        <v>49.31</v>
      </c>
      <c r="E763" s="42">
        <v>0</v>
      </c>
      <c r="F763" s="36">
        <f t="shared" si="44"/>
        <v>49.31</v>
      </c>
      <c r="G763" s="48">
        <f t="shared" si="45"/>
        <v>0.015444810543657317</v>
      </c>
      <c r="H763" s="28">
        <v>659.9</v>
      </c>
      <c r="I763" s="38">
        <f t="shared" si="46"/>
        <v>0.009546247284520915</v>
      </c>
      <c r="J763" s="29">
        <v>12325.67</v>
      </c>
      <c r="K763" s="44">
        <f t="shared" si="47"/>
        <v>0.009009783383719716</v>
      </c>
      <c r="L763" s="16"/>
    </row>
    <row r="764" spans="2:12" ht="12.75">
      <c r="B764" s="15"/>
      <c r="C764" s="32" t="s">
        <v>761</v>
      </c>
      <c r="D764" s="32">
        <v>48.31</v>
      </c>
      <c r="E764" s="37">
        <v>0</v>
      </c>
      <c r="F764" s="34">
        <f t="shared" si="44"/>
        <v>48.31</v>
      </c>
      <c r="G764" s="49">
        <f t="shared" si="45"/>
        <v>-0.020279862096937773</v>
      </c>
      <c r="H764" s="33">
        <v>656.87</v>
      </c>
      <c r="I764" s="45">
        <f t="shared" si="46"/>
        <v>-0.00459160478860432</v>
      </c>
      <c r="J764" s="32">
        <v>12175.88</v>
      </c>
      <c r="K764" s="46">
        <f t="shared" si="47"/>
        <v>-0.012152686223142473</v>
      </c>
      <c r="L764" s="16"/>
    </row>
    <row r="765" spans="2:12" ht="12.75">
      <c r="B765" s="15"/>
      <c r="C765" s="3"/>
      <c r="D765" s="83"/>
      <c r="E765" s="83"/>
      <c r="F765" s="83"/>
      <c r="G765" s="26"/>
      <c r="H765" s="83"/>
      <c r="I765" s="83"/>
      <c r="J765" s="83"/>
      <c r="K765" s="97"/>
      <c r="L765" s="16"/>
    </row>
    <row r="766" spans="2:12" ht="15">
      <c r="B766" s="15"/>
      <c r="C766" s="104" t="s">
        <v>807</v>
      </c>
      <c r="D766" s="105"/>
      <c r="E766" s="106"/>
      <c r="F766" s="106"/>
      <c r="G766" s="107">
        <f>AVERAGE(G729:G764)</f>
        <v>0.003359183480686417</v>
      </c>
      <c r="H766" s="107"/>
      <c r="I766" s="107">
        <f>AVERAGE(I729:I764)</f>
        <v>-0.0002610990777360421</v>
      </c>
      <c r="J766" s="107"/>
      <c r="K766" s="108">
        <f>AVERAGE(K729:K764)</f>
        <v>-0.0025106408749324435</v>
      </c>
      <c r="L766" s="16"/>
    </row>
    <row r="767" spans="2:12" ht="14.25">
      <c r="B767" s="15"/>
      <c r="C767" s="109"/>
      <c r="D767" s="110"/>
      <c r="E767" s="111"/>
      <c r="F767" s="111"/>
      <c r="G767" s="112"/>
      <c r="H767" s="110"/>
      <c r="I767" s="110"/>
      <c r="J767" s="110"/>
      <c r="K767" s="113"/>
      <c r="L767" s="16"/>
    </row>
    <row r="768" spans="2:12" ht="15">
      <c r="B768" s="15"/>
      <c r="C768" s="104" t="s">
        <v>808</v>
      </c>
      <c r="D768" s="105"/>
      <c r="E768" s="106"/>
      <c r="F768" s="106"/>
      <c r="G768" s="107">
        <f>STDEVA(G729:G764)</f>
        <v>0.025732430021103203</v>
      </c>
      <c r="H768" s="107"/>
      <c r="I768" s="107">
        <f>STDEVA(I729:I764)</f>
        <v>0.011157279996484325</v>
      </c>
      <c r="J768" s="107"/>
      <c r="K768" s="108">
        <f>STDEVA(K729:K764)</f>
        <v>0.017751515565314582</v>
      </c>
      <c r="L768" s="16"/>
    </row>
    <row r="769" spans="2:12" ht="15">
      <c r="B769" s="15"/>
      <c r="C769" s="104"/>
      <c r="D769" s="105"/>
      <c r="E769" s="106"/>
      <c r="F769" s="106"/>
      <c r="G769" s="107"/>
      <c r="H769" s="107"/>
      <c r="I769" s="107"/>
      <c r="J769" s="107"/>
      <c r="K769" s="108"/>
      <c r="L769" s="16"/>
    </row>
    <row r="770" spans="2:12" ht="15">
      <c r="B770" s="15"/>
      <c r="C770" s="114" t="s">
        <v>835</v>
      </c>
      <c r="D770" s="79"/>
      <c r="E770" s="115"/>
      <c r="F770" s="116"/>
      <c r="G770" s="130">
        <f>COVAR(G7:G764,I7:I764)*COUNT(G7:G764)/((COUNT(G7:G764)-1)*VAR(I7:I764))</f>
        <v>0.8487746700676951</v>
      </c>
      <c r="H770" s="107"/>
      <c r="I770" s="107"/>
      <c r="J770" s="107"/>
      <c r="K770" s="108"/>
      <c r="L770" s="16"/>
    </row>
    <row r="771" spans="2:12" ht="15">
      <c r="B771" s="15"/>
      <c r="C771" s="114"/>
      <c r="D771" s="79"/>
      <c r="E771" s="115"/>
      <c r="F771" s="116"/>
      <c r="G771" s="117"/>
      <c r="H771" s="107"/>
      <c r="I771" s="107"/>
      <c r="J771" s="107"/>
      <c r="K771" s="108"/>
      <c r="L771" s="16"/>
    </row>
    <row r="772" spans="2:12" ht="15">
      <c r="B772" s="15"/>
      <c r="C772" s="118" t="s">
        <v>834</v>
      </c>
      <c r="D772" s="119"/>
      <c r="E772" s="120"/>
      <c r="F772" s="121"/>
      <c r="G772" s="131">
        <f>COVAR(G7:G764,K7:K764)*COUNT(G7:G764)/((COUNT(G7:G764)-1)*VAR(K7:K764))</f>
        <v>0.4727771350904188</v>
      </c>
      <c r="H772" s="122"/>
      <c r="I772" s="122"/>
      <c r="J772" s="122"/>
      <c r="K772" s="123"/>
      <c r="L772" s="16"/>
    </row>
    <row r="773" spans="2:12" ht="12.75">
      <c r="B773" s="19"/>
      <c r="C773" s="20"/>
      <c r="D773" s="20"/>
      <c r="E773" s="20"/>
      <c r="F773" s="20"/>
      <c r="G773" s="20"/>
      <c r="H773" s="20"/>
      <c r="I773" s="20"/>
      <c r="J773" s="20"/>
      <c r="K773" s="20"/>
      <c r="L773" s="21"/>
    </row>
  </sheetData>
  <mergeCells count="6">
    <mergeCell ref="R10:S15"/>
    <mergeCell ref="R32:S37"/>
    <mergeCell ref="C4:C5"/>
    <mergeCell ref="D4:G4"/>
    <mergeCell ref="H4:I4"/>
    <mergeCell ref="J4:K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J199"/>
  <sheetViews>
    <sheetView showGridLines="0" zoomScale="75" zoomScaleNormal="75"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3.8515625" style="0" customWidth="1"/>
    <col min="2" max="2" width="3.28125" style="0" customWidth="1"/>
    <col min="3" max="3" width="11.140625" style="0" customWidth="1"/>
    <col min="5" max="5" width="12.140625" style="22" bestFit="1" customWidth="1"/>
    <col min="6" max="6" width="12.00390625" style="0" customWidth="1"/>
    <col min="7" max="7" width="12.00390625" style="56" customWidth="1"/>
    <col min="9" max="9" width="12.00390625" style="56" customWidth="1"/>
    <col min="11" max="11" width="11.00390625" style="56" bestFit="1" customWidth="1"/>
    <col min="12" max="12" width="3.7109375" style="0" customWidth="1"/>
    <col min="14" max="14" width="3.7109375" style="0" customWidth="1"/>
    <col min="15" max="15" width="20.57421875" style="0" customWidth="1"/>
    <col min="16" max="16" width="15.140625" style="0" customWidth="1"/>
    <col min="17" max="17" width="14.57421875" style="0" bestFit="1" customWidth="1"/>
    <col min="18" max="18" width="11.140625" style="0" customWidth="1"/>
    <col min="19" max="19" width="12.00390625" style="0" bestFit="1" customWidth="1"/>
    <col min="20" max="20" width="14.28125" style="0" bestFit="1" customWidth="1"/>
    <col min="21" max="21" width="10.00390625" style="0" bestFit="1" customWidth="1"/>
    <col min="22" max="22" width="4.00390625" style="0" customWidth="1"/>
    <col min="24" max="24" width="3.7109375" style="0" customWidth="1"/>
    <col min="25" max="25" width="20.57421875" style="0" bestFit="1" customWidth="1"/>
    <col min="26" max="26" width="13.8515625" style="0" bestFit="1" customWidth="1"/>
    <col min="28" max="28" width="14.421875" style="0" bestFit="1" customWidth="1"/>
    <col min="29" max="29" width="13.8515625" style="0" bestFit="1" customWidth="1"/>
    <col min="31" max="31" width="13.8515625" style="0" bestFit="1" customWidth="1"/>
    <col min="32" max="32" width="3.57421875" style="0" customWidth="1"/>
  </cols>
  <sheetData>
    <row r="1" spans="1:23" s="28" customFormat="1" ht="24.75">
      <c r="A1" s="80" t="s">
        <v>854</v>
      </c>
      <c r="E1" s="35"/>
      <c r="F1" s="36"/>
      <c r="G1" s="36"/>
      <c r="O1" s="80" t="s">
        <v>846</v>
      </c>
      <c r="P1"/>
      <c r="Q1"/>
      <c r="R1"/>
      <c r="S1"/>
      <c r="T1"/>
      <c r="U1"/>
      <c r="V1"/>
      <c r="W1"/>
    </row>
    <row r="2" spans="1:23" s="28" customFormat="1" ht="15" customHeight="1">
      <c r="A2" s="96"/>
      <c r="E2" s="35"/>
      <c r="F2" s="36"/>
      <c r="G2" s="36"/>
      <c r="K2" s="129" t="s">
        <v>855</v>
      </c>
      <c r="O2"/>
      <c r="P2"/>
      <c r="Q2"/>
      <c r="R2"/>
      <c r="S2"/>
      <c r="T2"/>
      <c r="U2"/>
      <c r="V2"/>
      <c r="W2"/>
    </row>
    <row r="3" spans="2:12" ht="12.75">
      <c r="B3" s="10"/>
      <c r="C3" s="11"/>
      <c r="D3" s="11"/>
      <c r="E3" s="12"/>
      <c r="F3" s="13"/>
      <c r="G3" s="54"/>
      <c r="H3" s="11"/>
      <c r="I3" s="57"/>
      <c r="J3" s="11"/>
      <c r="K3" s="57"/>
      <c r="L3" s="14"/>
    </row>
    <row r="4" spans="2:12" ht="12.75" customHeight="1">
      <c r="B4" s="15"/>
      <c r="C4" s="255" t="s">
        <v>762</v>
      </c>
      <c r="D4" s="257" t="s">
        <v>0</v>
      </c>
      <c r="E4" s="258"/>
      <c r="F4" s="258"/>
      <c r="G4" s="259"/>
      <c r="H4" s="260" t="s">
        <v>804</v>
      </c>
      <c r="I4" s="261"/>
      <c r="J4" s="260" t="s">
        <v>805</v>
      </c>
      <c r="K4" s="261"/>
      <c r="L4" s="16"/>
    </row>
    <row r="5" spans="2:12" ht="15" customHeight="1">
      <c r="B5" s="15"/>
      <c r="C5" s="256"/>
      <c r="D5" s="170" t="s">
        <v>802</v>
      </c>
      <c r="E5" s="171" t="s">
        <v>803</v>
      </c>
      <c r="F5" s="172" t="s">
        <v>801</v>
      </c>
      <c r="G5" s="174" t="s">
        <v>806</v>
      </c>
      <c r="H5" s="173" t="s">
        <v>802</v>
      </c>
      <c r="I5" s="175" t="s">
        <v>806</v>
      </c>
      <c r="J5" s="173" t="s">
        <v>802</v>
      </c>
      <c r="K5" s="175" t="s">
        <v>806</v>
      </c>
      <c r="L5" s="16"/>
    </row>
    <row r="6" spans="2:12" ht="15" customHeight="1">
      <c r="B6" s="15"/>
      <c r="C6" s="4" t="s">
        <v>778</v>
      </c>
      <c r="D6" s="7">
        <v>26.62</v>
      </c>
      <c r="E6" s="9">
        <v>0</v>
      </c>
      <c r="F6" s="64">
        <f>D6+E6</f>
        <v>26.62</v>
      </c>
      <c r="G6" s="55"/>
      <c r="H6" s="3">
        <v>255.93</v>
      </c>
      <c r="I6" s="77"/>
      <c r="J6" s="7">
        <v>4631.402</v>
      </c>
      <c r="K6" s="70"/>
      <c r="L6" s="16"/>
    </row>
    <row r="7" spans="2:15" ht="15" customHeight="1">
      <c r="B7" s="15"/>
      <c r="C7" s="5" t="s">
        <v>779</v>
      </c>
      <c r="D7" s="7">
        <v>28.06</v>
      </c>
      <c r="E7" s="9">
        <v>0</v>
      </c>
      <c r="F7" s="64">
        <f aca="true" t="shared" si="0" ref="F7:F70">D7+E7</f>
        <v>28.06</v>
      </c>
      <c r="G7" s="65">
        <f>F7/F6-1</f>
        <v>0.0540946656649135</v>
      </c>
      <c r="H7" s="61">
        <v>264.65</v>
      </c>
      <c r="I7" s="70">
        <f aca="true" t="shared" si="1" ref="I7:I42">H7/H6-1</f>
        <v>0.03407181651232749</v>
      </c>
      <c r="J7" s="7">
        <v>4803.906</v>
      </c>
      <c r="K7" s="70">
        <f aca="true" t="shared" si="2" ref="K7:K42">J7/J6-1</f>
        <v>0.037246604807788186</v>
      </c>
      <c r="L7" s="16"/>
      <c r="O7" s="176" t="s">
        <v>839</v>
      </c>
    </row>
    <row r="8" spans="2:15" ht="15" customHeight="1">
      <c r="B8" s="15"/>
      <c r="C8" s="5" t="s">
        <v>780</v>
      </c>
      <c r="D8" s="7">
        <v>30.25</v>
      </c>
      <c r="E8" s="9">
        <v>0.47</v>
      </c>
      <c r="F8" s="64">
        <f t="shared" si="0"/>
        <v>30.72</v>
      </c>
      <c r="G8" s="65">
        <f>F8/F7-1</f>
        <v>0.09479686386315045</v>
      </c>
      <c r="H8" s="61">
        <v>271.04</v>
      </c>
      <c r="I8" s="70">
        <f t="shared" si="1"/>
        <v>0.024145097298318596</v>
      </c>
      <c r="J8" s="7">
        <v>4920.419</v>
      </c>
      <c r="K8" s="70">
        <f t="shared" si="2"/>
        <v>0.024253805132739892</v>
      </c>
      <c r="L8" s="16"/>
      <c r="O8" s="176" t="s">
        <v>840</v>
      </c>
    </row>
    <row r="9" spans="2:15" ht="15" customHeight="1">
      <c r="B9" s="15"/>
      <c r="C9" s="5" t="s">
        <v>781</v>
      </c>
      <c r="D9" s="7">
        <v>32.94</v>
      </c>
      <c r="E9" s="9">
        <v>0</v>
      </c>
      <c r="F9" s="64">
        <f t="shared" si="0"/>
        <v>32.94</v>
      </c>
      <c r="G9" s="65">
        <f>F9/F8-1</f>
        <v>0.072265625</v>
      </c>
      <c r="H9" s="61">
        <v>276.87</v>
      </c>
      <c r="I9" s="70">
        <f t="shared" si="1"/>
        <v>0.021509740259740173</v>
      </c>
      <c r="J9" s="7">
        <v>5035.894</v>
      </c>
      <c r="K9" s="70">
        <f t="shared" si="2"/>
        <v>0.0234685298142292</v>
      </c>
      <c r="L9" s="16"/>
      <c r="O9" s="176" t="s">
        <v>841</v>
      </c>
    </row>
    <row r="10" spans="2:12" ht="15" customHeight="1">
      <c r="B10" s="15"/>
      <c r="C10" s="5" t="s">
        <v>782</v>
      </c>
      <c r="D10" s="7">
        <v>33.94</v>
      </c>
      <c r="E10" s="9">
        <v>0</v>
      </c>
      <c r="F10" s="64">
        <f t="shared" si="0"/>
        <v>33.94</v>
      </c>
      <c r="G10" s="65">
        <f aca="true" t="shared" si="3" ref="G10:G42">F10/F9-1</f>
        <v>0.030358227079538613</v>
      </c>
      <c r="H10" s="61">
        <v>286.44</v>
      </c>
      <c r="I10" s="70">
        <f t="shared" si="1"/>
        <v>0.03456495828367112</v>
      </c>
      <c r="J10" s="7">
        <v>5192.802</v>
      </c>
      <c r="K10" s="70">
        <f t="shared" si="2"/>
        <v>0.031157923498786877</v>
      </c>
      <c r="L10" s="16"/>
    </row>
    <row r="11" spans="2:32" ht="15" customHeight="1">
      <c r="B11" s="15"/>
      <c r="C11" s="5" t="s">
        <v>783</v>
      </c>
      <c r="D11" s="7">
        <v>34.37</v>
      </c>
      <c r="E11" s="9">
        <v>0.52</v>
      </c>
      <c r="F11" s="64">
        <f t="shared" si="0"/>
        <v>34.89</v>
      </c>
      <c r="G11" s="65">
        <f t="shared" si="3"/>
        <v>0.027990571596935965</v>
      </c>
      <c r="H11" s="61">
        <v>291.84</v>
      </c>
      <c r="I11" s="70">
        <f t="shared" si="1"/>
        <v>0.018852115626309063</v>
      </c>
      <c r="J11" s="7">
        <v>5348.774</v>
      </c>
      <c r="K11" s="70">
        <f t="shared" si="2"/>
        <v>0.030036192406334816</v>
      </c>
      <c r="L11" s="16"/>
      <c r="N11" s="10"/>
      <c r="O11" s="11"/>
      <c r="P11" s="11"/>
      <c r="Q11" s="11"/>
      <c r="R11" s="11"/>
      <c r="S11" s="11"/>
      <c r="T11" s="11"/>
      <c r="U11" s="11"/>
      <c r="V11" s="14"/>
      <c r="X11" s="10"/>
      <c r="Y11" s="11"/>
      <c r="Z11" s="11"/>
      <c r="AA11" s="11"/>
      <c r="AB11" s="11"/>
      <c r="AC11" s="11"/>
      <c r="AD11" s="11"/>
      <c r="AE11" s="11"/>
      <c r="AF11" s="14"/>
    </row>
    <row r="12" spans="2:32" ht="15" customHeight="1">
      <c r="B12" s="15"/>
      <c r="C12" s="5" t="s">
        <v>784</v>
      </c>
      <c r="D12" s="7">
        <v>33.5</v>
      </c>
      <c r="E12" s="9">
        <v>0</v>
      </c>
      <c r="F12" s="64">
        <f t="shared" si="0"/>
        <v>33.5</v>
      </c>
      <c r="G12" s="65">
        <f t="shared" si="3"/>
        <v>-0.03983949555746635</v>
      </c>
      <c r="H12" s="61">
        <v>301.32</v>
      </c>
      <c r="I12" s="70">
        <f t="shared" si="1"/>
        <v>0.03248355263157898</v>
      </c>
      <c r="J12" s="7">
        <v>5561.862</v>
      </c>
      <c r="K12" s="70">
        <f t="shared" si="2"/>
        <v>0.03983866209340681</v>
      </c>
      <c r="L12" s="16"/>
      <c r="N12" s="15"/>
      <c r="O12" s="3" t="s">
        <v>810</v>
      </c>
      <c r="P12" s="83"/>
      <c r="Q12" s="83"/>
      <c r="R12" s="83"/>
      <c r="S12" s="83"/>
      <c r="T12" s="83"/>
      <c r="U12" s="60"/>
      <c r="V12" s="16"/>
      <c r="X12" s="15"/>
      <c r="Y12" s="3" t="s">
        <v>810</v>
      </c>
      <c r="Z12" s="83"/>
      <c r="AA12" s="83"/>
      <c r="AB12" s="83"/>
      <c r="AC12" s="83"/>
      <c r="AD12" s="83"/>
      <c r="AE12" s="60"/>
      <c r="AF12" s="16"/>
    </row>
    <row r="13" spans="2:32" ht="15" customHeight="1" thickBot="1">
      <c r="B13" s="15"/>
      <c r="C13" s="5" t="s">
        <v>785</v>
      </c>
      <c r="D13" s="7">
        <v>32.69</v>
      </c>
      <c r="E13" s="9">
        <v>0</v>
      </c>
      <c r="F13" s="64">
        <f t="shared" si="0"/>
        <v>32.69</v>
      </c>
      <c r="G13" s="65">
        <f t="shared" si="3"/>
        <v>-0.024179104477611957</v>
      </c>
      <c r="H13" s="61">
        <v>302</v>
      </c>
      <c r="I13" s="70">
        <f t="shared" si="1"/>
        <v>0.0022567370237620565</v>
      </c>
      <c r="J13" s="7">
        <v>5602.28</v>
      </c>
      <c r="K13" s="70">
        <f t="shared" si="2"/>
        <v>0.007266990802720308</v>
      </c>
      <c r="L13" s="16"/>
      <c r="N13" s="15"/>
      <c r="O13" s="61"/>
      <c r="P13" s="7"/>
      <c r="Q13" s="7"/>
      <c r="R13" s="7"/>
      <c r="S13" s="7"/>
      <c r="T13" s="7"/>
      <c r="U13" s="84"/>
      <c r="V13" s="16"/>
      <c r="X13" s="15"/>
      <c r="Y13" s="61"/>
      <c r="Z13" s="7"/>
      <c r="AA13" s="7"/>
      <c r="AB13" s="7"/>
      <c r="AC13" s="7"/>
      <c r="AD13" s="7"/>
      <c r="AE13" s="84"/>
      <c r="AF13" s="16"/>
    </row>
    <row r="14" spans="2:32" ht="15" customHeight="1">
      <c r="B14" s="15"/>
      <c r="C14" s="5" t="s">
        <v>786</v>
      </c>
      <c r="D14" s="7">
        <v>34.37</v>
      </c>
      <c r="E14" s="9">
        <v>0.52</v>
      </c>
      <c r="F14" s="64">
        <f t="shared" si="0"/>
        <v>34.89</v>
      </c>
      <c r="G14" s="65">
        <f t="shared" si="3"/>
        <v>0.0672988681553992</v>
      </c>
      <c r="H14" s="61">
        <v>313.26</v>
      </c>
      <c r="I14" s="70">
        <f t="shared" si="1"/>
        <v>0.037284768211920394</v>
      </c>
      <c r="J14" s="7">
        <v>5806.633</v>
      </c>
      <c r="K14" s="70">
        <f t="shared" si="2"/>
        <v>0.03647675589224386</v>
      </c>
      <c r="L14" s="16"/>
      <c r="N14" s="15"/>
      <c r="O14" s="85" t="s">
        <v>811</v>
      </c>
      <c r="P14" s="53"/>
      <c r="Q14" s="7"/>
      <c r="R14" s="247" t="s">
        <v>804</v>
      </c>
      <c r="S14" s="247"/>
      <c r="T14" s="7"/>
      <c r="U14" s="84"/>
      <c r="V14" s="16"/>
      <c r="X14" s="15"/>
      <c r="Y14" s="85" t="s">
        <v>811</v>
      </c>
      <c r="Z14" s="53"/>
      <c r="AA14" s="7"/>
      <c r="AB14" s="247" t="s">
        <v>833</v>
      </c>
      <c r="AC14" s="247"/>
      <c r="AD14" s="7"/>
      <c r="AE14" s="84"/>
      <c r="AF14" s="16"/>
    </row>
    <row r="15" spans="2:32" ht="15" customHeight="1">
      <c r="B15" s="15"/>
      <c r="C15" s="5" t="s">
        <v>787</v>
      </c>
      <c r="D15" s="7">
        <v>31.19</v>
      </c>
      <c r="E15" s="9">
        <v>0</v>
      </c>
      <c r="F15" s="64">
        <f t="shared" si="0"/>
        <v>31.19</v>
      </c>
      <c r="G15" s="65">
        <f t="shared" si="3"/>
        <v>-0.10604757810260812</v>
      </c>
      <c r="H15" s="61">
        <v>309.61</v>
      </c>
      <c r="I15" s="70">
        <f t="shared" si="1"/>
        <v>-0.011651663155206493</v>
      </c>
      <c r="J15" s="7">
        <v>5740.867</v>
      </c>
      <c r="K15" s="70">
        <f t="shared" si="2"/>
        <v>-0.011326012854609435</v>
      </c>
      <c r="L15" s="16"/>
      <c r="N15" s="15"/>
      <c r="O15" s="86" t="s">
        <v>812</v>
      </c>
      <c r="P15" s="50">
        <v>0.5403999200651144</v>
      </c>
      <c r="Q15" s="7"/>
      <c r="R15" s="247"/>
      <c r="S15" s="247"/>
      <c r="T15" s="7"/>
      <c r="U15" s="84"/>
      <c r="V15" s="16"/>
      <c r="X15" s="15"/>
      <c r="Y15" s="86" t="s">
        <v>812</v>
      </c>
      <c r="Z15" s="50">
        <v>0.4810346115632333</v>
      </c>
      <c r="AA15" s="7"/>
      <c r="AB15" s="247"/>
      <c r="AC15" s="247"/>
      <c r="AD15" s="7"/>
      <c r="AE15" s="84"/>
      <c r="AF15" s="16"/>
    </row>
    <row r="16" spans="2:32" ht="15" customHeight="1">
      <c r="B16" s="15"/>
      <c r="C16" s="5" t="s">
        <v>788</v>
      </c>
      <c r="D16" s="7">
        <v>33.25</v>
      </c>
      <c r="E16" s="9">
        <v>0</v>
      </c>
      <c r="F16" s="64">
        <f t="shared" si="0"/>
        <v>33.25</v>
      </c>
      <c r="G16" s="65">
        <f t="shared" si="3"/>
        <v>0.06604680987495981</v>
      </c>
      <c r="H16" s="61">
        <v>323.59</v>
      </c>
      <c r="I16" s="70">
        <f t="shared" si="1"/>
        <v>0.04515358031071326</v>
      </c>
      <c r="J16" s="7">
        <v>5969.992</v>
      </c>
      <c r="K16" s="70">
        <f t="shared" si="2"/>
        <v>0.0399112189848676</v>
      </c>
      <c r="L16" s="16"/>
      <c r="N16" s="15"/>
      <c r="O16" s="124" t="s">
        <v>813</v>
      </c>
      <c r="P16" s="125">
        <v>0.292032073606382</v>
      </c>
      <c r="Q16" s="7"/>
      <c r="R16" s="247"/>
      <c r="S16" s="247"/>
      <c r="T16" s="7"/>
      <c r="U16" s="84"/>
      <c r="V16" s="16"/>
      <c r="X16" s="15"/>
      <c r="Y16" s="124" t="s">
        <v>813</v>
      </c>
      <c r="Z16" s="125">
        <v>0.23139429752179075</v>
      </c>
      <c r="AA16" s="7"/>
      <c r="AB16" s="247"/>
      <c r="AC16" s="247"/>
      <c r="AD16" s="7"/>
      <c r="AE16" s="84"/>
      <c r="AF16" s="16"/>
    </row>
    <row r="17" spans="2:32" ht="15" customHeight="1">
      <c r="B17" s="15"/>
      <c r="C17" s="5" t="s">
        <v>789</v>
      </c>
      <c r="D17" s="7">
        <v>34.94</v>
      </c>
      <c r="E17" s="9">
        <v>0.52</v>
      </c>
      <c r="F17" s="64">
        <f t="shared" si="0"/>
        <v>35.46</v>
      </c>
      <c r="G17" s="65">
        <f t="shared" si="3"/>
        <v>0.0664661654135339</v>
      </c>
      <c r="H17" s="61">
        <v>329.51</v>
      </c>
      <c r="I17" s="70">
        <f t="shared" si="1"/>
        <v>0.018294755709385324</v>
      </c>
      <c r="J17" s="7">
        <v>6057.205</v>
      </c>
      <c r="K17" s="70">
        <f t="shared" si="2"/>
        <v>0.014608562289530669</v>
      </c>
      <c r="L17" s="16"/>
      <c r="N17" s="15"/>
      <c r="O17" s="124" t="s">
        <v>814</v>
      </c>
      <c r="P17" s="125">
        <v>0.2712094875359815</v>
      </c>
      <c r="Q17" s="7"/>
      <c r="R17" s="247"/>
      <c r="S17" s="247"/>
      <c r="T17" s="7"/>
      <c r="U17" s="84"/>
      <c r="V17" s="16"/>
      <c r="X17" s="15"/>
      <c r="Y17" s="124" t="s">
        <v>814</v>
      </c>
      <c r="Z17" s="125">
        <v>0.20878824744890223</v>
      </c>
      <c r="AA17" s="7"/>
      <c r="AB17" s="247"/>
      <c r="AC17" s="247"/>
      <c r="AD17" s="7"/>
      <c r="AE17" s="84"/>
      <c r="AF17" s="16"/>
    </row>
    <row r="18" spans="2:32" ht="15" customHeight="1">
      <c r="B18" s="15"/>
      <c r="C18" s="5" t="s">
        <v>790</v>
      </c>
      <c r="D18" s="7">
        <v>38.37</v>
      </c>
      <c r="E18" s="9">
        <v>0</v>
      </c>
      <c r="F18" s="64">
        <f t="shared" si="0"/>
        <v>38.37</v>
      </c>
      <c r="G18" s="65">
        <f t="shared" si="3"/>
        <v>0.0820642978003383</v>
      </c>
      <c r="H18" s="61">
        <v>340.03</v>
      </c>
      <c r="I18" s="70">
        <f t="shared" si="1"/>
        <v>0.031926193438742256</v>
      </c>
      <c r="J18" s="7">
        <v>6211.817</v>
      </c>
      <c r="K18" s="70">
        <f t="shared" si="2"/>
        <v>0.025525304162563378</v>
      </c>
      <c r="L18" s="16"/>
      <c r="N18" s="15"/>
      <c r="O18" s="124" t="s">
        <v>815</v>
      </c>
      <c r="P18" s="125">
        <v>0.05208676009144072</v>
      </c>
      <c r="Q18" s="7"/>
      <c r="R18" s="247"/>
      <c r="S18" s="247"/>
      <c r="T18" s="7"/>
      <c r="U18" s="84"/>
      <c r="V18" s="16"/>
      <c r="X18" s="15"/>
      <c r="Y18" s="124" t="s">
        <v>815</v>
      </c>
      <c r="Z18" s="125">
        <v>0.05427156607499808</v>
      </c>
      <c r="AA18" s="7"/>
      <c r="AB18" s="247"/>
      <c r="AC18" s="247"/>
      <c r="AD18" s="7"/>
      <c r="AE18" s="84"/>
      <c r="AF18" s="16"/>
    </row>
    <row r="19" spans="2:32" ht="15" customHeight="1" thickBot="1">
      <c r="B19" s="15"/>
      <c r="C19" s="5" t="s">
        <v>791</v>
      </c>
      <c r="D19" s="7">
        <v>38.25</v>
      </c>
      <c r="E19" s="9">
        <v>0</v>
      </c>
      <c r="F19" s="64">
        <f t="shared" si="0"/>
        <v>38.25</v>
      </c>
      <c r="G19" s="65">
        <f t="shared" si="3"/>
        <v>-0.0031274433150898506</v>
      </c>
      <c r="H19" s="61">
        <v>342.8</v>
      </c>
      <c r="I19" s="70">
        <f t="shared" si="1"/>
        <v>0.008146340028821086</v>
      </c>
      <c r="J19" s="7">
        <v>6307.251</v>
      </c>
      <c r="K19" s="70">
        <f t="shared" si="2"/>
        <v>0.015363298693441996</v>
      </c>
      <c r="L19" s="16"/>
      <c r="N19" s="15"/>
      <c r="O19" s="87" t="s">
        <v>816</v>
      </c>
      <c r="P19" s="51">
        <v>36</v>
      </c>
      <c r="Q19" s="7"/>
      <c r="R19" s="247"/>
      <c r="S19" s="247"/>
      <c r="T19" s="7"/>
      <c r="U19" s="84"/>
      <c r="V19" s="16"/>
      <c r="X19" s="15"/>
      <c r="Y19" s="87" t="s">
        <v>816</v>
      </c>
      <c r="Z19" s="51">
        <v>36</v>
      </c>
      <c r="AA19" s="7"/>
      <c r="AB19" s="247"/>
      <c r="AC19" s="247"/>
      <c r="AD19" s="7"/>
      <c r="AE19" s="84"/>
      <c r="AF19" s="16"/>
    </row>
    <row r="20" spans="2:32" ht="15" customHeight="1">
      <c r="B20" s="15"/>
      <c r="C20" s="5" t="s">
        <v>792</v>
      </c>
      <c r="D20" s="7">
        <v>41.5</v>
      </c>
      <c r="E20" s="9">
        <v>0.52</v>
      </c>
      <c r="F20" s="64">
        <f t="shared" si="0"/>
        <v>42.02</v>
      </c>
      <c r="G20" s="65">
        <f t="shared" si="3"/>
        <v>0.09856209150326811</v>
      </c>
      <c r="H20" s="61">
        <v>346.92</v>
      </c>
      <c r="I20" s="70">
        <f t="shared" si="1"/>
        <v>0.012018669778296465</v>
      </c>
      <c r="J20" s="7">
        <v>6365.886</v>
      </c>
      <c r="K20" s="70">
        <f t="shared" si="2"/>
        <v>0.009296443093829598</v>
      </c>
      <c r="L20" s="16"/>
      <c r="N20" s="15"/>
      <c r="O20" s="61"/>
      <c r="P20" s="7"/>
      <c r="Q20" s="7"/>
      <c r="R20" s="7"/>
      <c r="S20" s="7"/>
      <c r="T20" s="7"/>
      <c r="U20" s="84"/>
      <c r="V20" s="16"/>
      <c r="X20" s="15"/>
      <c r="Y20" s="61"/>
      <c r="Z20" s="7"/>
      <c r="AA20" s="7"/>
      <c r="AB20" s="7"/>
      <c r="AC20" s="7"/>
      <c r="AD20" s="7"/>
      <c r="AE20" s="84"/>
      <c r="AF20" s="16"/>
    </row>
    <row r="21" spans="2:32" ht="15" customHeight="1" thickBot="1">
      <c r="B21" s="15"/>
      <c r="C21" s="5" t="s">
        <v>793</v>
      </c>
      <c r="D21" s="7">
        <v>40.12</v>
      </c>
      <c r="E21" s="9">
        <v>0</v>
      </c>
      <c r="F21" s="64">
        <f t="shared" si="0"/>
        <v>40.12</v>
      </c>
      <c r="G21" s="65">
        <f t="shared" si="3"/>
        <v>-0.045216563541170984</v>
      </c>
      <c r="H21" s="61">
        <v>351.24</v>
      </c>
      <c r="I21" s="70">
        <f t="shared" si="1"/>
        <v>0.012452438602559734</v>
      </c>
      <c r="J21" s="7">
        <v>6514.786</v>
      </c>
      <c r="K21" s="70">
        <f t="shared" si="2"/>
        <v>0.023390302622447123</v>
      </c>
      <c r="L21" s="16"/>
      <c r="N21" s="15"/>
      <c r="O21" s="61" t="s">
        <v>817</v>
      </c>
      <c r="P21" s="7"/>
      <c r="Q21" s="7"/>
      <c r="R21" s="7"/>
      <c r="S21" s="7"/>
      <c r="T21" s="7"/>
      <c r="U21" s="84"/>
      <c r="V21" s="16"/>
      <c r="X21" s="15"/>
      <c r="Y21" s="61" t="s">
        <v>817</v>
      </c>
      <c r="Z21" s="7"/>
      <c r="AA21" s="7"/>
      <c r="AB21" s="7"/>
      <c r="AC21" s="7"/>
      <c r="AD21" s="7"/>
      <c r="AE21" s="84"/>
      <c r="AF21" s="16"/>
    </row>
    <row r="22" spans="2:32" ht="15" customHeight="1">
      <c r="B22" s="15"/>
      <c r="C22" s="5" t="s">
        <v>794</v>
      </c>
      <c r="D22" s="7">
        <v>39.87</v>
      </c>
      <c r="E22" s="9">
        <v>0</v>
      </c>
      <c r="F22" s="64">
        <f t="shared" si="0"/>
        <v>39.87</v>
      </c>
      <c r="G22" s="65">
        <f t="shared" si="3"/>
        <v>-0.006231306081754706</v>
      </c>
      <c r="H22" s="61">
        <v>358.83</v>
      </c>
      <c r="I22" s="70">
        <f t="shared" si="1"/>
        <v>0.02160915613255887</v>
      </c>
      <c r="J22" s="7">
        <v>6677.35</v>
      </c>
      <c r="K22" s="70">
        <f t="shared" si="2"/>
        <v>0.024953083646953367</v>
      </c>
      <c r="L22" s="16"/>
      <c r="N22" s="15"/>
      <c r="O22" s="88"/>
      <c r="P22" s="52" t="s">
        <v>822</v>
      </c>
      <c r="Q22" s="52" t="s">
        <v>823</v>
      </c>
      <c r="R22" s="52" t="s">
        <v>824</v>
      </c>
      <c r="S22" s="52" t="s">
        <v>825</v>
      </c>
      <c r="T22" s="52" t="s">
        <v>826</v>
      </c>
      <c r="U22" s="84"/>
      <c r="V22" s="16"/>
      <c r="X22" s="15"/>
      <c r="Y22" s="88"/>
      <c r="Z22" s="52" t="s">
        <v>822</v>
      </c>
      <c r="AA22" s="52" t="s">
        <v>823</v>
      </c>
      <c r="AB22" s="52" t="s">
        <v>824</v>
      </c>
      <c r="AC22" s="52" t="s">
        <v>825</v>
      </c>
      <c r="AD22" s="52" t="s">
        <v>826</v>
      </c>
      <c r="AE22" s="84"/>
      <c r="AF22" s="16"/>
    </row>
    <row r="23" spans="2:32" ht="15" customHeight="1">
      <c r="B23" s="15"/>
      <c r="C23" s="5" t="s">
        <v>795</v>
      </c>
      <c r="D23" s="7">
        <v>39.56</v>
      </c>
      <c r="E23" s="9">
        <v>0.57</v>
      </c>
      <c r="F23" s="64">
        <f t="shared" si="0"/>
        <v>40.13</v>
      </c>
      <c r="G23" s="65">
        <f t="shared" si="3"/>
        <v>0.00652119388011041</v>
      </c>
      <c r="H23" s="61">
        <v>359.2</v>
      </c>
      <c r="I23" s="70">
        <f t="shared" si="1"/>
        <v>0.0010311289468549756</v>
      </c>
      <c r="J23" s="7">
        <v>6612.769</v>
      </c>
      <c r="K23" s="70">
        <f t="shared" si="2"/>
        <v>-0.009671651178985718</v>
      </c>
      <c r="L23" s="16"/>
      <c r="N23" s="15"/>
      <c r="O23" s="86" t="s">
        <v>818</v>
      </c>
      <c r="P23" s="50">
        <v>1</v>
      </c>
      <c r="Q23" s="50">
        <v>0.03804964198147687</v>
      </c>
      <c r="R23" s="50">
        <v>0.03804964198147687</v>
      </c>
      <c r="S23" s="50">
        <v>14.024774474171</v>
      </c>
      <c r="T23" s="50">
        <v>0.000668196307180207</v>
      </c>
      <c r="U23" s="84"/>
      <c r="V23" s="16"/>
      <c r="X23" s="15"/>
      <c r="Y23" s="86" t="s">
        <v>818</v>
      </c>
      <c r="Z23" s="50">
        <v>1</v>
      </c>
      <c r="AA23" s="50">
        <v>0.030148983529551143</v>
      </c>
      <c r="AB23" s="50">
        <v>0.030148983529551143</v>
      </c>
      <c r="AC23" s="50">
        <v>10.235945544476278</v>
      </c>
      <c r="AD23" s="50">
        <v>0.0029789785956164582</v>
      </c>
      <c r="AE23" s="84"/>
      <c r="AF23" s="16"/>
    </row>
    <row r="24" spans="2:32" ht="15" customHeight="1">
      <c r="B24" s="15"/>
      <c r="C24" s="5" t="s">
        <v>796</v>
      </c>
      <c r="D24" s="7">
        <v>40.37</v>
      </c>
      <c r="E24" s="9">
        <v>0</v>
      </c>
      <c r="F24" s="64">
        <f t="shared" si="0"/>
        <v>40.37</v>
      </c>
      <c r="G24" s="65">
        <f t="shared" si="3"/>
        <v>0.005980563169698305</v>
      </c>
      <c r="H24" s="61">
        <v>342.7</v>
      </c>
      <c r="I24" s="70">
        <f t="shared" si="1"/>
        <v>-0.04593541202672602</v>
      </c>
      <c r="J24" s="7">
        <v>6247.027</v>
      </c>
      <c r="K24" s="70">
        <f t="shared" si="2"/>
        <v>-0.05530844945589364</v>
      </c>
      <c r="L24" s="16"/>
      <c r="N24" s="15"/>
      <c r="O24" s="86" t="s">
        <v>819</v>
      </c>
      <c r="P24" s="50">
        <v>34</v>
      </c>
      <c r="Q24" s="50">
        <v>0.09224303961199226</v>
      </c>
      <c r="R24" s="50">
        <v>0.0027130305768233018</v>
      </c>
      <c r="S24" s="50"/>
      <c r="T24" s="50"/>
      <c r="U24" s="84"/>
      <c r="V24" s="16"/>
      <c r="X24" s="15"/>
      <c r="Y24" s="86" t="s">
        <v>819</v>
      </c>
      <c r="Z24" s="50">
        <v>34</v>
      </c>
      <c r="AA24" s="50">
        <v>0.10014369806391799</v>
      </c>
      <c r="AB24" s="50">
        <v>0.002945402884232882</v>
      </c>
      <c r="AC24" s="50"/>
      <c r="AD24" s="50"/>
      <c r="AE24" s="84"/>
      <c r="AF24" s="16"/>
    </row>
    <row r="25" spans="2:32" ht="15" customHeight="1" thickBot="1">
      <c r="B25" s="15"/>
      <c r="C25" s="5" t="s">
        <v>797</v>
      </c>
      <c r="D25" s="7">
        <v>41.06</v>
      </c>
      <c r="E25" s="9">
        <v>0</v>
      </c>
      <c r="F25" s="64">
        <f t="shared" si="0"/>
        <v>41.06</v>
      </c>
      <c r="G25" s="65">
        <f t="shared" si="3"/>
        <v>0.017091899925687493</v>
      </c>
      <c r="H25" s="61">
        <v>350.99</v>
      </c>
      <c r="I25" s="70">
        <f t="shared" si="1"/>
        <v>0.024190253866355427</v>
      </c>
      <c r="J25" s="7">
        <v>6434</v>
      </c>
      <c r="K25" s="70">
        <f t="shared" si="2"/>
        <v>0.029929917062948563</v>
      </c>
      <c r="L25" s="16"/>
      <c r="N25" s="15"/>
      <c r="O25" s="87" t="s">
        <v>820</v>
      </c>
      <c r="P25" s="51">
        <v>35</v>
      </c>
      <c r="Q25" s="51">
        <v>0.13029268159346913</v>
      </c>
      <c r="R25" s="51"/>
      <c r="S25" s="51"/>
      <c r="T25" s="51"/>
      <c r="U25" s="84"/>
      <c r="V25" s="16"/>
      <c r="X25" s="15"/>
      <c r="Y25" s="87" t="s">
        <v>820</v>
      </c>
      <c r="Z25" s="51">
        <v>35</v>
      </c>
      <c r="AA25" s="51">
        <v>0.13029268159346913</v>
      </c>
      <c r="AB25" s="51"/>
      <c r="AC25" s="51"/>
      <c r="AD25" s="51"/>
      <c r="AE25" s="84"/>
      <c r="AF25" s="16"/>
    </row>
    <row r="26" spans="2:32" ht="15" customHeight="1" thickBot="1">
      <c r="B26" s="15"/>
      <c r="C26" s="5" t="s">
        <v>798</v>
      </c>
      <c r="D26" s="7">
        <v>44.06</v>
      </c>
      <c r="E26" s="9">
        <v>0.57</v>
      </c>
      <c r="F26" s="64">
        <f t="shared" si="0"/>
        <v>44.63</v>
      </c>
      <c r="G26" s="65">
        <f t="shared" si="3"/>
        <v>0.08694593278129559</v>
      </c>
      <c r="H26" s="61">
        <v>367.33</v>
      </c>
      <c r="I26" s="70">
        <f t="shared" si="1"/>
        <v>0.04655403287842952</v>
      </c>
      <c r="J26" s="7">
        <v>6765.6</v>
      </c>
      <c r="K26" s="70">
        <f t="shared" si="2"/>
        <v>0.0515387006527821</v>
      </c>
      <c r="L26" s="16"/>
      <c r="N26" s="15"/>
      <c r="O26" s="61"/>
      <c r="P26" s="7"/>
      <c r="Q26" s="7"/>
      <c r="R26" s="7"/>
      <c r="S26" s="7"/>
      <c r="T26" s="7"/>
      <c r="U26" s="84"/>
      <c r="V26" s="16"/>
      <c r="X26" s="15"/>
      <c r="Y26" s="61"/>
      <c r="Z26" s="7"/>
      <c r="AA26" s="7"/>
      <c r="AB26" s="7"/>
      <c r="AC26" s="7"/>
      <c r="AD26" s="7"/>
      <c r="AE26" s="84"/>
      <c r="AF26" s="16"/>
    </row>
    <row r="27" spans="2:32" ht="15" customHeight="1">
      <c r="B27" s="15"/>
      <c r="C27" s="5" t="s">
        <v>763</v>
      </c>
      <c r="D27" s="7">
        <v>46.37</v>
      </c>
      <c r="E27" s="9">
        <v>0</v>
      </c>
      <c r="F27" s="64">
        <f t="shared" si="0"/>
        <v>46.37</v>
      </c>
      <c r="G27" s="65">
        <f t="shared" si="3"/>
        <v>0.038987228321756495</v>
      </c>
      <c r="H27" s="61">
        <v>374.5</v>
      </c>
      <c r="I27" s="70">
        <f t="shared" si="1"/>
        <v>0.01951923338687278</v>
      </c>
      <c r="J27" s="7">
        <v>6851.3</v>
      </c>
      <c r="K27" s="70">
        <f t="shared" si="2"/>
        <v>0.012667021402388512</v>
      </c>
      <c r="L27" s="16"/>
      <c r="N27" s="15"/>
      <c r="O27" s="88"/>
      <c r="P27" s="52" t="s">
        <v>827</v>
      </c>
      <c r="Q27" s="52" t="s">
        <v>815</v>
      </c>
      <c r="R27" s="52" t="s">
        <v>828</v>
      </c>
      <c r="S27" s="52" t="s">
        <v>829</v>
      </c>
      <c r="T27" s="52" t="s">
        <v>830</v>
      </c>
      <c r="U27" s="89" t="s">
        <v>831</v>
      </c>
      <c r="V27" s="16"/>
      <c r="X27" s="15"/>
      <c r="Y27" s="88"/>
      <c r="Z27" s="52" t="s">
        <v>827</v>
      </c>
      <c r="AA27" s="52" t="s">
        <v>815</v>
      </c>
      <c r="AB27" s="52" t="s">
        <v>828</v>
      </c>
      <c r="AC27" s="52" t="s">
        <v>829</v>
      </c>
      <c r="AD27" s="52" t="s">
        <v>830</v>
      </c>
      <c r="AE27" s="89" t="s">
        <v>831</v>
      </c>
      <c r="AF27" s="16"/>
    </row>
    <row r="28" spans="2:32" ht="15" customHeight="1">
      <c r="B28" s="15"/>
      <c r="C28" s="5" t="s">
        <v>764</v>
      </c>
      <c r="D28" s="7">
        <v>47.12</v>
      </c>
      <c r="E28" s="9">
        <v>0</v>
      </c>
      <c r="F28" s="64">
        <f t="shared" si="0"/>
        <v>47.12</v>
      </c>
      <c r="G28" s="65">
        <f t="shared" si="3"/>
        <v>0.016174250593055772</v>
      </c>
      <c r="H28" s="61">
        <v>398.43</v>
      </c>
      <c r="I28" s="70">
        <f t="shared" si="1"/>
        <v>0.06389853137516699</v>
      </c>
      <c r="J28" s="7">
        <v>7292.2</v>
      </c>
      <c r="K28" s="70">
        <f t="shared" si="2"/>
        <v>0.06435275057288403</v>
      </c>
      <c r="L28" s="16"/>
      <c r="N28" s="15"/>
      <c r="O28" s="124" t="s">
        <v>821</v>
      </c>
      <c r="P28" s="125">
        <v>0.001198267643564726</v>
      </c>
      <c r="Q28" s="50">
        <v>0.01044489379592479</v>
      </c>
      <c r="R28" s="50">
        <v>0.11472281738587382</v>
      </c>
      <c r="S28" s="50">
        <v>0.9093396659433969</v>
      </c>
      <c r="T28" s="50">
        <v>-0.02002829647368515</v>
      </c>
      <c r="U28" s="90">
        <v>0.0224248317608146</v>
      </c>
      <c r="V28" s="16"/>
      <c r="X28" s="15"/>
      <c r="Y28" s="124" t="s">
        <v>821</v>
      </c>
      <c r="Z28" s="125">
        <v>0.0040854793160287894</v>
      </c>
      <c r="AA28" s="50">
        <v>0.010797270943793106</v>
      </c>
      <c r="AB28" s="50">
        <v>0.3783807350298418</v>
      </c>
      <c r="AC28" s="50">
        <v>0.7075001384005413</v>
      </c>
      <c r="AD28" s="50">
        <v>-0.017857200854559874</v>
      </c>
      <c r="AE28" s="90">
        <v>0.026028159486617453</v>
      </c>
      <c r="AF28" s="16"/>
    </row>
    <row r="29" spans="2:32" ht="15" customHeight="1">
      <c r="B29" s="15"/>
      <c r="C29" s="5" t="s">
        <v>765</v>
      </c>
      <c r="D29" s="7">
        <v>47.06</v>
      </c>
      <c r="E29" s="9">
        <v>0.57</v>
      </c>
      <c r="F29" s="64">
        <f t="shared" si="0"/>
        <v>47.63</v>
      </c>
      <c r="G29" s="65">
        <f t="shared" si="3"/>
        <v>0.010823429541596097</v>
      </c>
      <c r="H29" s="61">
        <v>392.3</v>
      </c>
      <c r="I29" s="70">
        <f t="shared" si="1"/>
        <v>-0.015385387646512538</v>
      </c>
      <c r="J29" s="7">
        <v>7198.3</v>
      </c>
      <c r="K29" s="70">
        <f t="shared" si="2"/>
        <v>-0.012876772441787088</v>
      </c>
      <c r="L29" s="16"/>
      <c r="N29" s="15"/>
      <c r="O29" s="126" t="s">
        <v>832</v>
      </c>
      <c r="P29" s="127">
        <v>1.0980785563335222</v>
      </c>
      <c r="Q29" s="91">
        <v>0.2932145163761175</v>
      </c>
      <c r="R29" s="91">
        <v>3.744966551809375</v>
      </c>
      <c r="S29" s="91">
        <v>0.0006681963071802069</v>
      </c>
      <c r="T29" s="91">
        <v>0.5021953569854904</v>
      </c>
      <c r="U29" s="92">
        <v>1.693961755681554</v>
      </c>
      <c r="V29" s="16"/>
      <c r="X29" s="15"/>
      <c r="Y29" s="126" t="s">
        <v>832</v>
      </c>
      <c r="Z29" s="127">
        <v>0.9360352861014531</v>
      </c>
      <c r="AA29" s="91">
        <v>0.2925689529442153</v>
      </c>
      <c r="AB29" s="91">
        <v>3.199366428603683</v>
      </c>
      <c r="AC29" s="91">
        <v>0.002978978595616447</v>
      </c>
      <c r="AD29" s="91">
        <v>0.34146402863112335</v>
      </c>
      <c r="AE29" s="92">
        <v>1.5306065435717828</v>
      </c>
      <c r="AF29" s="16"/>
    </row>
    <row r="30" spans="2:32" ht="15" customHeight="1">
      <c r="B30" s="15"/>
      <c r="C30" s="5" t="s">
        <v>766</v>
      </c>
      <c r="D30" s="7">
        <v>54.81</v>
      </c>
      <c r="E30" s="9">
        <v>0</v>
      </c>
      <c r="F30" s="64">
        <f t="shared" si="0"/>
        <v>54.81</v>
      </c>
      <c r="G30" s="65">
        <f t="shared" si="3"/>
        <v>0.1507453285744278</v>
      </c>
      <c r="H30" s="61">
        <v>411.98</v>
      </c>
      <c r="I30" s="70">
        <f t="shared" si="1"/>
        <v>0.05016568952332401</v>
      </c>
      <c r="J30" s="7">
        <v>7575.8</v>
      </c>
      <c r="K30" s="70">
        <f t="shared" si="2"/>
        <v>0.052442937915896826</v>
      </c>
      <c r="L30" s="16"/>
      <c r="N30" s="19"/>
      <c r="O30" s="20"/>
      <c r="P30" s="20"/>
      <c r="Q30" s="20"/>
      <c r="R30" s="20"/>
      <c r="S30" s="20"/>
      <c r="T30" s="20"/>
      <c r="U30" s="20"/>
      <c r="V30" s="21"/>
      <c r="X30" s="19"/>
      <c r="Y30" s="20"/>
      <c r="Z30" s="20"/>
      <c r="AA30" s="20"/>
      <c r="AB30" s="20"/>
      <c r="AC30" s="20"/>
      <c r="AD30" s="20"/>
      <c r="AE30" s="20"/>
      <c r="AF30" s="21"/>
    </row>
    <row r="31" spans="2:12" ht="15" customHeight="1">
      <c r="B31" s="15"/>
      <c r="C31" s="5" t="s">
        <v>767</v>
      </c>
      <c r="D31" s="7">
        <v>53.62</v>
      </c>
      <c r="E31" s="9">
        <v>0</v>
      </c>
      <c r="F31" s="64">
        <f t="shared" si="0"/>
        <v>53.62</v>
      </c>
      <c r="G31" s="65">
        <f t="shared" si="3"/>
        <v>-0.02171136653895278</v>
      </c>
      <c r="H31" s="61">
        <v>415.51</v>
      </c>
      <c r="I31" s="70">
        <f t="shared" si="1"/>
        <v>0.008568377105684588</v>
      </c>
      <c r="J31" s="7">
        <v>7559.4</v>
      </c>
      <c r="K31" s="70">
        <f t="shared" si="2"/>
        <v>-0.0021647878771879903</v>
      </c>
      <c r="L31" s="16"/>
    </row>
    <row r="32" spans="2:12" ht="15" customHeight="1">
      <c r="B32" s="15"/>
      <c r="C32" s="5" t="s">
        <v>768</v>
      </c>
      <c r="D32" s="7">
        <v>53</v>
      </c>
      <c r="E32" s="9">
        <v>0.57</v>
      </c>
      <c r="F32" s="64">
        <f t="shared" si="0"/>
        <v>53.57</v>
      </c>
      <c r="G32" s="65">
        <f t="shared" si="3"/>
        <v>-0.0009324878776575396</v>
      </c>
      <c r="H32" s="61">
        <v>398.55</v>
      </c>
      <c r="I32" s="70">
        <f t="shared" si="1"/>
        <v>-0.04081730884936574</v>
      </c>
      <c r="J32" s="7">
        <v>7213.5</v>
      </c>
      <c r="K32" s="70">
        <f t="shared" si="2"/>
        <v>-0.045757599809508664</v>
      </c>
      <c r="L32" s="16"/>
    </row>
    <row r="33" spans="2:32" ht="15" customHeight="1">
      <c r="B33" s="15"/>
      <c r="C33" s="5" t="s">
        <v>769</v>
      </c>
      <c r="D33" s="7">
        <v>53.06</v>
      </c>
      <c r="E33" s="9">
        <v>0</v>
      </c>
      <c r="F33" s="64">
        <f t="shared" si="0"/>
        <v>53.06</v>
      </c>
      <c r="G33" s="65">
        <f t="shared" si="3"/>
        <v>-0.00952025387343658</v>
      </c>
      <c r="H33" s="61">
        <v>416.94</v>
      </c>
      <c r="I33" s="70">
        <f t="shared" si="1"/>
        <v>0.04614226571321045</v>
      </c>
      <c r="J33" s="7">
        <v>7519.3</v>
      </c>
      <c r="K33" s="70">
        <f t="shared" si="2"/>
        <v>0.04239273584251757</v>
      </c>
      <c r="L33" s="16"/>
      <c r="N33" s="10"/>
      <c r="O33" s="11"/>
      <c r="P33" s="11"/>
      <c r="Q33" s="11"/>
      <c r="R33" s="11"/>
      <c r="S33" s="11"/>
      <c r="T33" s="11"/>
      <c r="U33" s="11"/>
      <c r="V33" s="14"/>
      <c r="X33" s="10"/>
      <c r="Y33" s="11"/>
      <c r="Z33" s="11"/>
      <c r="AA33" s="11"/>
      <c r="AB33" s="11"/>
      <c r="AC33" s="11"/>
      <c r="AD33" s="11"/>
      <c r="AE33" s="11"/>
      <c r="AF33" s="14"/>
    </row>
    <row r="34" spans="2:32" ht="15" customHeight="1">
      <c r="B34" s="15"/>
      <c r="C34" s="5" t="s">
        <v>770</v>
      </c>
      <c r="D34" s="7">
        <v>54.31</v>
      </c>
      <c r="E34" s="9">
        <v>0</v>
      </c>
      <c r="F34" s="64">
        <f t="shared" si="0"/>
        <v>54.31</v>
      </c>
      <c r="G34" s="65">
        <f t="shared" si="3"/>
        <v>0.023558235959291407</v>
      </c>
      <c r="H34" s="61">
        <v>441.78</v>
      </c>
      <c r="I34" s="70">
        <f t="shared" si="1"/>
        <v>0.05957691754209238</v>
      </c>
      <c r="J34" s="7">
        <v>8038.5</v>
      </c>
      <c r="K34" s="70">
        <f t="shared" si="2"/>
        <v>0.0690489806231962</v>
      </c>
      <c r="L34" s="16"/>
      <c r="N34" s="15"/>
      <c r="O34" s="3" t="s">
        <v>810</v>
      </c>
      <c r="P34" s="83"/>
      <c r="Q34" s="83"/>
      <c r="R34" s="83"/>
      <c r="S34" s="83"/>
      <c r="T34" s="83"/>
      <c r="U34" s="60"/>
      <c r="V34" s="16"/>
      <c r="X34" s="15"/>
      <c r="Y34" s="3" t="s">
        <v>810</v>
      </c>
      <c r="Z34" s="83"/>
      <c r="AA34" s="83"/>
      <c r="AB34" s="83"/>
      <c r="AC34" s="83"/>
      <c r="AD34" s="83"/>
      <c r="AE34" s="60"/>
      <c r="AF34" s="16"/>
    </row>
    <row r="35" spans="2:32" ht="15" customHeight="1" thickBot="1">
      <c r="B35" s="15"/>
      <c r="C35" s="5" t="s">
        <v>771</v>
      </c>
      <c r="D35" s="7">
        <v>62.87</v>
      </c>
      <c r="E35" s="9">
        <v>0.63</v>
      </c>
      <c r="F35" s="64">
        <f t="shared" si="0"/>
        <v>63.5</v>
      </c>
      <c r="G35" s="65">
        <f t="shared" si="3"/>
        <v>0.16921377278585892</v>
      </c>
      <c r="H35" s="61">
        <v>462.44</v>
      </c>
      <c r="I35" s="70">
        <f t="shared" si="1"/>
        <v>0.04676535832314732</v>
      </c>
      <c r="J35" s="7">
        <v>8396.9</v>
      </c>
      <c r="K35" s="70">
        <f t="shared" si="2"/>
        <v>0.04458543260558567</v>
      </c>
      <c r="L35" s="16"/>
      <c r="N35" s="15"/>
      <c r="O35" s="61"/>
      <c r="P35" s="7"/>
      <c r="Q35" s="7"/>
      <c r="R35" s="7"/>
      <c r="S35" s="7"/>
      <c r="T35" s="7"/>
      <c r="U35" s="84"/>
      <c r="V35" s="16"/>
      <c r="X35" s="15"/>
      <c r="Y35" s="61"/>
      <c r="Z35" s="7"/>
      <c r="AA35" s="7"/>
      <c r="AB35" s="7"/>
      <c r="AC35" s="7"/>
      <c r="AD35" s="7"/>
      <c r="AE35" s="84"/>
      <c r="AF35" s="16"/>
    </row>
    <row r="36" spans="2:32" ht="15" customHeight="1">
      <c r="B36" s="15"/>
      <c r="C36" s="5" t="s">
        <v>772</v>
      </c>
      <c r="D36" s="7">
        <v>67.06</v>
      </c>
      <c r="E36" s="9">
        <v>0</v>
      </c>
      <c r="F36" s="64">
        <f t="shared" si="0"/>
        <v>67.06</v>
      </c>
      <c r="G36" s="65">
        <f t="shared" si="3"/>
        <v>0.05606299212598431</v>
      </c>
      <c r="H36" s="61">
        <v>494.5</v>
      </c>
      <c r="I36" s="70">
        <f t="shared" si="1"/>
        <v>0.06932791281031059</v>
      </c>
      <c r="J36" s="7">
        <v>9031.4</v>
      </c>
      <c r="K36" s="70">
        <f t="shared" si="2"/>
        <v>0.07556360085269564</v>
      </c>
      <c r="L36" s="16"/>
      <c r="N36" s="15"/>
      <c r="O36" s="85" t="s">
        <v>811</v>
      </c>
      <c r="P36" s="53"/>
      <c r="Q36" s="7"/>
      <c r="R36" s="247" t="s">
        <v>804</v>
      </c>
      <c r="S36" s="247"/>
      <c r="T36" s="7"/>
      <c r="U36" s="84"/>
      <c r="V36" s="16"/>
      <c r="X36" s="15"/>
      <c r="Y36" s="85" t="s">
        <v>811</v>
      </c>
      <c r="Z36" s="53"/>
      <c r="AA36" s="7"/>
      <c r="AB36" s="247" t="s">
        <v>833</v>
      </c>
      <c r="AC36" s="247"/>
      <c r="AD36" s="7"/>
      <c r="AE36" s="84"/>
      <c r="AF36" s="16"/>
    </row>
    <row r="37" spans="2:32" ht="15" customHeight="1">
      <c r="B37" s="15"/>
      <c r="C37" s="5" t="s">
        <v>773</v>
      </c>
      <c r="D37" s="7">
        <v>62.31</v>
      </c>
      <c r="E37" s="9">
        <v>0</v>
      </c>
      <c r="F37" s="64">
        <f t="shared" si="0"/>
        <v>62.31</v>
      </c>
      <c r="G37" s="65">
        <f t="shared" si="3"/>
        <v>-0.07083209066507601</v>
      </c>
      <c r="H37" s="61">
        <v>470.48</v>
      </c>
      <c r="I37" s="70">
        <f t="shared" si="1"/>
        <v>-0.048574317492416585</v>
      </c>
      <c r="J37" s="7">
        <v>8680</v>
      </c>
      <c r="K37" s="70">
        <f t="shared" si="2"/>
        <v>-0.038908696326150904</v>
      </c>
      <c r="L37" s="16"/>
      <c r="N37" s="15"/>
      <c r="O37" s="86" t="s">
        <v>812</v>
      </c>
      <c r="P37" s="50">
        <v>0.5066004760362152</v>
      </c>
      <c r="Q37" s="7"/>
      <c r="R37" s="247"/>
      <c r="S37" s="247"/>
      <c r="T37" s="7"/>
      <c r="U37" s="84"/>
      <c r="V37" s="16"/>
      <c r="X37" s="15"/>
      <c r="Y37" s="86" t="s">
        <v>812</v>
      </c>
      <c r="Z37" s="50">
        <v>0.34020594684619143</v>
      </c>
      <c r="AA37" s="7"/>
      <c r="AB37" s="247"/>
      <c r="AC37" s="247"/>
      <c r="AD37" s="7"/>
      <c r="AE37" s="84"/>
      <c r="AF37" s="16"/>
    </row>
    <row r="38" spans="2:32" ht="15" customHeight="1">
      <c r="B38" s="15"/>
      <c r="C38" s="5" t="s">
        <v>774</v>
      </c>
      <c r="D38" s="7">
        <v>61.56</v>
      </c>
      <c r="E38" s="9">
        <v>0.315</v>
      </c>
      <c r="F38" s="64">
        <f t="shared" si="0"/>
        <v>61.875</v>
      </c>
      <c r="G38" s="65">
        <f t="shared" si="3"/>
        <v>-0.006981222917669783</v>
      </c>
      <c r="H38" s="61">
        <v>497.23</v>
      </c>
      <c r="I38" s="70">
        <f t="shared" si="1"/>
        <v>0.0568568270702261</v>
      </c>
      <c r="J38" s="7">
        <v>9180.2</v>
      </c>
      <c r="K38" s="70">
        <f t="shared" si="2"/>
        <v>0.0576267281105991</v>
      </c>
      <c r="L38" s="16"/>
      <c r="N38" s="15"/>
      <c r="O38" s="124" t="s">
        <v>813</v>
      </c>
      <c r="P38" s="125">
        <v>0.2566440423201198</v>
      </c>
      <c r="Q38" s="7"/>
      <c r="R38" s="247"/>
      <c r="S38" s="247"/>
      <c r="T38" s="7"/>
      <c r="U38" s="84"/>
      <c r="V38" s="16"/>
      <c r="X38" s="15"/>
      <c r="Y38" s="124" t="s">
        <v>813</v>
      </c>
      <c r="Z38" s="125">
        <v>0.11574008626951364</v>
      </c>
      <c r="AA38" s="7"/>
      <c r="AB38" s="247"/>
      <c r="AC38" s="247"/>
      <c r="AD38" s="7"/>
      <c r="AE38" s="84"/>
      <c r="AF38" s="16"/>
    </row>
    <row r="39" spans="2:32" ht="15" customHeight="1">
      <c r="B39" s="15"/>
      <c r="C39" s="5" t="s">
        <v>775</v>
      </c>
      <c r="D39" s="7">
        <v>56.87</v>
      </c>
      <c r="E39" s="9">
        <v>0</v>
      </c>
      <c r="F39" s="64">
        <f t="shared" si="0"/>
        <v>56.87</v>
      </c>
      <c r="G39" s="65">
        <f t="shared" si="3"/>
        <v>-0.0808888888888889</v>
      </c>
      <c r="H39" s="61">
        <v>481.14</v>
      </c>
      <c r="I39" s="70">
        <f t="shared" si="1"/>
        <v>-0.03235927035778219</v>
      </c>
      <c r="J39" s="7">
        <v>8865.3</v>
      </c>
      <c r="K39" s="70">
        <f t="shared" si="2"/>
        <v>-0.034302084921897236</v>
      </c>
      <c r="L39" s="16"/>
      <c r="N39" s="15"/>
      <c r="O39" s="124" t="s">
        <v>814</v>
      </c>
      <c r="P39" s="125">
        <v>0.23478063180012332</v>
      </c>
      <c r="Q39" s="7"/>
      <c r="R39" s="247"/>
      <c r="S39" s="247"/>
      <c r="T39" s="7"/>
      <c r="U39" s="84"/>
      <c r="V39" s="16"/>
      <c r="X39" s="15"/>
      <c r="Y39" s="124" t="s">
        <v>814</v>
      </c>
      <c r="Z39" s="125">
        <v>0.08973244174802876</v>
      </c>
      <c r="AA39" s="7"/>
      <c r="AB39" s="247"/>
      <c r="AC39" s="247"/>
      <c r="AD39" s="7"/>
      <c r="AE39" s="84"/>
      <c r="AF39" s="16"/>
    </row>
    <row r="40" spans="2:32" ht="15" customHeight="1">
      <c r="B40" s="15"/>
      <c r="C40" s="5" t="s">
        <v>776</v>
      </c>
      <c r="D40" s="7">
        <v>60.56</v>
      </c>
      <c r="E40" s="9">
        <v>0</v>
      </c>
      <c r="F40" s="64">
        <f t="shared" si="0"/>
        <v>60.56</v>
      </c>
      <c r="G40" s="65">
        <f t="shared" si="3"/>
        <v>0.06488482503956394</v>
      </c>
      <c r="H40" s="61">
        <v>499.1</v>
      </c>
      <c r="I40" s="70">
        <f t="shared" si="1"/>
        <v>0.03732801263665464</v>
      </c>
      <c r="J40" s="7">
        <v>9142.4</v>
      </c>
      <c r="K40" s="70">
        <f t="shared" si="2"/>
        <v>0.03125669746088677</v>
      </c>
      <c r="L40" s="16"/>
      <c r="N40" s="15"/>
      <c r="O40" s="124" t="s">
        <v>815</v>
      </c>
      <c r="P40" s="125">
        <v>0.08113651673266084</v>
      </c>
      <c r="Q40" s="7"/>
      <c r="R40" s="247"/>
      <c r="S40" s="247"/>
      <c r="T40" s="7"/>
      <c r="U40" s="84"/>
      <c r="V40" s="16"/>
      <c r="X40" s="15"/>
      <c r="Y40" s="124" t="s">
        <v>815</v>
      </c>
      <c r="Z40" s="125">
        <v>0.08849279547718444</v>
      </c>
      <c r="AA40" s="7"/>
      <c r="AB40" s="247"/>
      <c r="AC40" s="247"/>
      <c r="AD40" s="7"/>
      <c r="AE40" s="84"/>
      <c r="AF40" s="16"/>
    </row>
    <row r="41" spans="2:32" ht="15" customHeight="1" thickBot="1">
      <c r="B41" s="15"/>
      <c r="C41" s="5" t="s">
        <v>777</v>
      </c>
      <c r="D41" s="7">
        <v>60.06</v>
      </c>
      <c r="E41" s="9">
        <v>0.315</v>
      </c>
      <c r="F41" s="64">
        <f t="shared" si="0"/>
        <v>60.375</v>
      </c>
      <c r="G41" s="65">
        <f t="shared" si="3"/>
        <v>-0.003054821664465024</v>
      </c>
      <c r="H41" s="61">
        <v>511.19</v>
      </c>
      <c r="I41" s="70">
        <f t="shared" si="1"/>
        <v>0.024223602484471973</v>
      </c>
      <c r="J41" s="7">
        <v>9298.2</v>
      </c>
      <c r="K41" s="70">
        <f t="shared" si="2"/>
        <v>0.01704147707385384</v>
      </c>
      <c r="L41" s="16"/>
      <c r="N41" s="15"/>
      <c r="O41" s="87" t="s">
        <v>816</v>
      </c>
      <c r="P41" s="51">
        <v>36</v>
      </c>
      <c r="Q41" s="7"/>
      <c r="R41" s="247"/>
      <c r="S41" s="247"/>
      <c r="T41" s="7"/>
      <c r="U41" s="84"/>
      <c r="V41" s="16"/>
      <c r="X41" s="15"/>
      <c r="Y41" s="87" t="s">
        <v>816</v>
      </c>
      <c r="Z41" s="51">
        <v>36</v>
      </c>
      <c r="AA41" s="7"/>
      <c r="AB41" s="247"/>
      <c r="AC41" s="247"/>
      <c r="AD41" s="7"/>
      <c r="AE41" s="84"/>
      <c r="AF41" s="16"/>
    </row>
    <row r="42" spans="2:32" ht="15" customHeight="1" thickBot="1">
      <c r="B42" s="75"/>
      <c r="C42" s="76" t="s">
        <v>4</v>
      </c>
      <c r="D42" s="8">
        <v>56.62</v>
      </c>
      <c r="E42" s="169">
        <v>0</v>
      </c>
      <c r="F42" s="58">
        <f>D42+E42</f>
        <v>56.62</v>
      </c>
      <c r="G42" s="59">
        <f t="shared" si="3"/>
        <v>-0.062194616977225725</v>
      </c>
      <c r="H42" s="71">
        <v>510.63</v>
      </c>
      <c r="I42" s="72">
        <f t="shared" si="1"/>
        <v>-0.0010954830884798428</v>
      </c>
      <c r="J42" s="8">
        <v>9340.8</v>
      </c>
      <c r="K42" s="72">
        <f t="shared" si="2"/>
        <v>0.004581531909401582</v>
      </c>
      <c r="L42" s="16"/>
      <c r="N42" s="15"/>
      <c r="O42" s="61"/>
      <c r="P42" s="7"/>
      <c r="Q42" s="7"/>
      <c r="R42" s="7"/>
      <c r="S42" s="7"/>
      <c r="T42" s="7"/>
      <c r="U42" s="84"/>
      <c r="V42" s="16"/>
      <c r="X42" s="15"/>
      <c r="Y42" s="61"/>
      <c r="Z42" s="7"/>
      <c r="AA42" s="7"/>
      <c r="AB42" s="7"/>
      <c r="AC42" s="7"/>
      <c r="AD42" s="7"/>
      <c r="AE42" s="84"/>
      <c r="AF42" s="16"/>
    </row>
    <row r="43" spans="2:32" ht="15" customHeight="1" thickBot="1">
      <c r="B43" s="15"/>
      <c r="C43" s="5" t="s">
        <v>25</v>
      </c>
      <c r="D43" s="7">
        <v>61.31</v>
      </c>
      <c r="E43" s="9">
        <v>0</v>
      </c>
      <c r="F43" s="64">
        <f>D43+E43</f>
        <v>61.31</v>
      </c>
      <c r="G43" s="65">
        <f>F43/F42-1</f>
        <v>0.08283292122924779</v>
      </c>
      <c r="H43" s="61">
        <v>544.26</v>
      </c>
      <c r="I43" s="70">
        <f>H43/H42-1</f>
        <v>0.06585982022207859</v>
      </c>
      <c r="J43" s="7">
        <v>10006.4</v>
      </c>
      <c r="K43" s="70">
        <f>J43/J42-1</f>
        <v>0.07125727989037345</v>
      </c>
      <c r="L43" s="16"/>
      <c r="N43" s="15"/>
      <c r="O43" s="61" t="s">
        <v>817</v>
      </c>
      <c r="P43" s="7"/>
      <c r="Q43" s="7"/>
      <c r="R43" s="7"/>
      <c r="S43" s="7"/>
      <c r="T43" s="7"/>
      <c r="U43" s="84"/>
      <c r="V43" s="16"/>
      <c r="X43" s="15"/>
      <c r="Y43" s="61" t="s">
        <v>817</v>
      </c>
      <c r="Z43" s="7"/>
      <c r="AA43" s="7"/>
      <c r="AB43" s="7"/>
      <c r="AC43" s="7"/>
      <c r="AD43" s="7"/>
      <c r="AE43" s="84"/>
      <c r="AF43" s="16"/>
    </row>
    <row r="44" spans="2:32" ht="15" customHeight="1">
      <c r="B44" s="15"/>
      <c r="C44" s="5" t="s">
        <v>44</v>
      </c>
      <c r="D44" s="7">
        <v>68</v>
      </c>
      <c r="E44" s="64">
        <v>0.315</v>
      </c>
      <c r="F44" s="64">
        <f t="shared" si="0"/>
        <v>68.315</v>
      </c>
      <c r="G44" s="65">
        <f aca="true" t="shared" si="4" ref="G44:G78">F44/F43-1</f>
        <v>0.11425542325884841</v>
      </c>
      <c r="H44" s="61">
        <v>572.78</v>
      </c>
      <c r="I44" s="70">
        <f aca="true" t="shared" si="5" ref="I44:I78">H44/H43-1</f>
        <v>0.05240142578914475</v>
      </c>
      <c r="J44" s="7">
        <v>10494.7</v>
      </c>
      <c r="K44" s="70">
        <f aca="true" t="shared" si="6" ref="K44:K78">J44/J43-1</f>
        <v>0.048798768787975844</v>
      </c>
      <c r="L44" s="16"/>
      <c r="N44" s="15"/>
      <c r="O44" s="88"/>
      <c r="P44" s="52" t="s">
        <v>822</v>
      </c>
      <c r="Q44" s="52" t="s">
        <v>823</v>
      </c>
      <c r="R44" s="52" t="s">
        <v>824</v>
      </c>
      <c r="S44" s="52" t="s">
        <v>825</v>
      </c>
      <c r="T44" s="52" t="s">
        <v>826</v>
      </c>
      <c r="U44" s="84"/>
      <c r="V44" s="16"/>
      <c r="X44" s="15"/>
      <c r="Y44" s="88"/>
      <c r="Z44" s="52" t="s">
        <v>822</v>
      </c>
      <c r="AA44" s="52" t="s">
        <v>823</v>
      </c>
      <c r="AB44" s="52" t="s">
        <v>824</v>
      </c>
      <c r="AC44" s="52" t="s">
        <v>825</v>
      </c>
      <c r="AD44" s="52" t="s">
        <v>826</v>
      </c>
      <c r="AE44" s="84"/>
      <c r="AF44" s="16"/>
    </row>
    <row r="45" spans="2:32" ht="15" customHeight="1">
      <c r="B45" s="15"/>
      <c r="C45" s="5" t="s">
        <v>66</v>
      </c>
      <c r="D45" s="7">
        <v>72.81</v>
      </c>
      <c r="E45" s="64">
        <v>0</v>
      </c>
      <c r="F45" s="64">
        <f t="shared" si="0"/>
        <v>72.81</v>
      </c>
      <c r="G45" s="65">
        <f t="shared" si="4"/>
        <v>0.06579814096464909</v>
      </c>
      <c r="H45" s="61">
        <v>577.37</v>
      </c>
      <c r="I45" s="70">
        <f t="shared" si="5"/>
        <v>0.008013547959076828</v>
      </c>
      <c r="J45" s="7">
        <v>10609.6</v>
      </c>
      <c r="K45" s="70">
        <f t="shared" si="6"/>
        <v>0.010948383469751466</v>
      </c>
      <c r="L45" s="16"/>
      <c r="N45" s="15"/>
      <c r="O45" s="86" t="s">
        <v>818</v>
      </c>
      <c r="P45" s="50">
        <v>1</v>
      </c>
      <c r="Q45" s="50">
        <v>0.07727624235642339</v>
      </c>
      <c r="R45" s="50">
        <v>0.07727624235642339</v>
      </c>
      <c r="S45" s="50">
        <v>11.738518200780742</v>
      </c>
      <c r="T45" s="50">
        <v>0.0016170762197313378</v>
      </c>
      <c r="U45" s="84"/>
      <c r="V45" s="16"/>
      <c r="X45" s="15"/>
      <c r="Y45" s="86" t="s">
        <v>818</v>
      </c>
      <c r="Z45" s="50">
        <v>1</v>
      </c>
      <c r="AA45" s="50">
        <v>0.03484966522527033</v>
      </c>
      <c r="AB45" s="50">
        <v>0.03484966522527033</v>
      </c>
      <c r="AC45" s="50">
        <v>4.450233321741262</v>
      </c>
      <c r="AD45" s="50">
        <v>0.042335743516732104</v>
      </c>
      <c r="AE45" s="84"/>
      <c r="AF45" s="16"/>
    </row>
    <row r="46" spans="2:32" ht="15" customHeight="1">
      <c r="B46" s="15"/>
      <c r="C46" s="5" t="s">
        <v>87</v>
      </c>
      <c r="D46" s="7">
        <v>77.19</v>
      </c>
      <c r="E46" s="64">
        <v>0</v>
      </c>
      <c r="F46" s="64">
        <f t="shared" si="0"/>
        <v>77.19</v>
      </c>
      <c r="G46" s="65">
        <f t="shared" si="4"/>
        <v>0.06015657189946433</v>
      </c>
      <c r="H46" s="61">
        <v>565.28</v>
      </c>
      <c r="I46" s="70">
        <f t="shared" si="5"/>
        <v>-0.02093977865147134</v>
      </c>
      <c r="J46" s="7">
        <v>10314.2</v>
      </c>
      <c r="K46" s="70">
        <f t="shared" si="6"/>
        <v>-0.027842708490423695</v>
      </c>
      <c r="L46" s="16"/>
      <c r="N46" s="15"/>
      <c r="O46" s="86" t="s">
        <v>819</v>
      </c>
      <c r="P46" s="50">
        <v>34</v>
      </c>
      <c r="Q46" s="50">
        <v>0.22382656781531796</v>
      </c>
      <c r="R46" s="50">
        <v>0.006583134347509352</v>
      </c>
      <c r="S46" s="50"/>
      <c r="T46" s="50"/>
      <c r="U46" s="84"/>
      <c r="V46" s="16"/>
      <c r="X46" s="15"/>
      <c r="Y46" s="86" t="s">
        <v>819</v>
      </c>
      <c r="Z46" s="50">
        <v>34</v>
      </c>
      <c r="AA46" s="50">
        <v>0.266253144946471</v>
      </c>
      <c r="AB46" s="50">
        <v>0.007830974851366794</v>
      </c>
      <c r="AC46" s="50"/>
      <c r="AD46" s="50"/>
      <c r="AE46" s="84"/>
      <c r="AF46" s="16"/>
    </row>
    <row r="47" spans="2:32" ht="15" customHeight="1" thickBot="1">
      <c r="B47" s="15"/>
      <c r="C47" s="5" t="s">
        <v>107</v>
      </c>
      <c r="D47" s="7">
        <v>74.69</v>
      </c>
      <c r="E47" s="64">
        <v>0.35</v>
      </c>
      <c r="F47" s="64">
        <f t="shared" si="0"/>
        <v>75.03999999999999</v>
      </c>
      <c r="G47" s="65">
        <f t="shared" si="4"/>
        <v>-0.027853348879388617</v>
      </c>
      <c r="H47" s="61">
        <v>578.73</v>
      </c>
      <c r="I47" s="70">
        <f t="shared" si="5"/>
        <v>0.023793518256439272</v>
      </c>
      <c r="J47" s="7">
        <v>10663.6</v>
      </c>
      <c r="K47" s="70">
        <f t="shared" si="6"/>
        <v>0.033875627775300066</v>
      </c>
      <c r="L47" s="16"/>
      <c r="N47" s="15"/>
      <c r="O47" s="87" t="s">
        <v>820</v>
      </c>
      <c r="P47" s="51">
        <v>35</v>
      </c>
      <c r="Q47" s="51">
        <v>0.30110281017174134</v>
      </c>
      <c r="R47" s="51"/>
      <c r="S47" s="51"/>
      <c r="T47" s="51"/>
      <c r="U47" s="84"/>
      <c r="V47" s="16"/>
      <c r="X47" s="15"/>
      <c r="Y47" s="87" t="s">
        <v>820</v>
      </c>
      <c r="Z47" s="51">
        <v>35</v>
      </c>
      <c r="AA47" s="51">
        <v>0.30110281017174134</v>
      </c>
      <c r="AB47" s="51"/>
      <c r="AC47" s="51"/>
      <c r="AD47" s="51"/>
      <c r="AE47" s="84"/>
      <c r="AF47" s="16"/>
    </row>
    <row r="48" spans="2:32" ht="15" customHeight="1" thickBot="1">
      <c r="B48" s="15"/>
      <c r="C48" s="5" t="s">
        <v>129</v>
      </c>
      <c r="D48" s="7">
        <v>62</v>
      </c>
      <c r="E48" s="64">
        <v>0</v>
      </c>
      <c r="F48" s="64">
        <f t="shared" si="0"/>
        <v>62</v>
      </c>
      <c r="G48" s="65">
        <f>F48/F47-1</f>
        <v>-0.1737739872068229</v>
      </c>
      <c r="H48" s="61">
        <v>565.27</v>
      </c>
      <c r="I48" s="70">
        <f t="shared" si="5"/>
        <v>-0.023257823164515412</v>
      </c>
      <c r="J48" s="7">
        <v>10420.3</v>
      </c>
      <c r="K48" s="70">
        <f t="shared" si="6"/>
        <v>-0.022815934581192243</v>
      </c>
      <c r="L48" s="16"/>
      <c r="N48" s="15"/>
      <c r="O48" s="61"/>
      <c r="P48" s="7"/>
      <c r="Q48" s="7"/>
      <c r="R48" s="7"/>
      <c r="S48" s="7"/>
      <c r="T48" s="7"/>
      <c r="U48" s="84"/>
      <c r="V48" s="16"/>
      <c r="X48" s="15"/>
      <c r="Y48" s="61"/>
      <c r="Z48" s="7"/>
      <c r="AA48" s="7"/>
      <c r="AB48" s="7"/>
      <c r="AC48" s="7"/>
      <c r="AD48" s="7"/>
      <c r="AE48" s="84"/>
      <c r="AF48" s="16"/>
    </row>
    <row r="49" spans="2:32" ht="15" customHeight="1">
      <c r="B49" s="15"/>
      <c r="C49" s="5" t="s">
        <v>151</v>
      </c>
      <c r="D49" s="7">
        <v>57.87</v>
      </c>
      <c r="E49" s="64">
        <v>0</v>
      </c>
      <c r="F49" s="64">
        <f t="shared" si="0"/>
        <v>57.87</v>
      </c>
      <c r="G49" s="65">
        <f t="shared" si="4"/>
        <v>-0.06661290322580649</v>
      </c>
      <c r="H49" s="61">
        <v>480.6</v>
      </c>
      <c r="I49" s="70">
        <f t="shared" si="5"/>
        <v>-0.14978682753374484</v>
      </c>
      <c r="J49" s="7">
        <v>8785.7</v>
      </c>
      <c r="K49" s="70">
        <f t="shared" si="6"/>
        <v>-0.15686688483057099</v>
      </c>
      <c r="L49" s="16"/>
      <c r="N49" s="15"/>
      <c r="O49" s="88"/>
      <c r="P49" s="52" t="s">
        <v>827</v>
      </c>
      <c r="Q49" s="52" t="s">
        <v>815</v>
      </c>
      <c r="R49" s="52" t="s">
        <v>828</v>
      </c>
      <c r="S49" s="52" t="s">
        <v>829</v>
      </c>
      <c r="T49" s="52" t="s">
        <v>830</v>
      </c>
      <c r="U49" s="89" t="s">
        <v>831</v>
      </c>
      <c r="V49" s="16"/>
      <c r="X49" s="15"/>
      <c r="Y49" s="88"/>
      <c r="Z49" s="52" t="s">
        <v>827</v>
      </c>
      <c r="AA49" s="52" t="s">
        <v>815</v>
      </c>
      <c r="AB49" s="52" t="s">
        <v>828</v>
      </c>
      <c r="AC49" s="52" t="s">
        <v>829</v>
      </c>
      <c r="AD49" s="52" t="s">
        <v>830</v>
      </c>
      <c r="AE49" s="89" t="s">
        <v>831</v>
      </c>
      <c r="AF49" s="16"/>
    </row>
    <row r="50" spans="2:32" ht="15" customHeight="1">
      <c r="B50" s="15"/>
      <c r="C50" s="5" t="s">
        <v>172</v>
      </c>
      <c r="D50" s="7">
        <v>56.25</v>
      </c>
      <c r="E50" s="64">
        <v>0.35</v>
      </c>
      <c r="F50" s="64">
        <f t="shared" si="0"/>
        <v>56.6</v>
      </c>
      <c r="G50" s="65">
        <f t="shared" si="4"/>
        <v>-0.021945740452738782</v>
      </c>
      <c r="H50" s="61">
        <v>504.47</v>
      </c>
      <c r="I50" s="70">
        <f t="shared" si="5"/>
        <v>0.04966708281315024</v>
      </c>
      <c r="J50" s="7">
        <v>9346.8</v>
      </c>
      <c r="K50" s="70">
        <f t="shared" si="6"/>
        <v>0.06386514449616976</v>
      </c>
      <c r="L50" s="16"/>
      <c r="N50" s="15"/>
      <c r="O50" s="124" t="s">
        <v>821</v>
      </c>
      <c r="P50" s="125">
        <v>-0.011487338156787362</v>
      </c>
      <c r="Q50" s="50">
        <v>0.013748046957113305</v>
      </c>
      <c r="R50" s="50">
        <v>-0.8355614577562785</v>
      </c>
      <c r="S50" s="50">
        <v>0.4092352361315572</v>
      </c>
      <c r="T50" s="50">
        <v>-0.03942671273769373</v>
      </c>
      <c r="U50" s="90">
        <v>0.016452036424119</v>
      </c>
      <c r="V50" s="16"/>
      <c r="X50" s="15"/>
      <c r="Y50" s="124" t="s">
        <v>821</v>
      </c>
      <c r="Z50" s="125">
        <v>-0.008774420019320304</v>
      </c>
      <c r="AA50" s="50">
        <v>0.015001094990339187</v>
      </c>
      <c r="AB50" s="50">
        <v>-0.5849186359376495</v>
      </c>
      <c r="AC50" s="50">
        <v>0.5624643604212065</v>
      </c>
      <c r="AD50" s="50">
        <v>-0.03926029291212339</v>
      </c>
      <c r="AE50" s="90">
        <v>0.021711452873482782</v>
      </c>
      <c r="AF50" s="16"/>
    </row>
    <row r="51" spans="2:32" ht="15" customHeight="1">
      <c r="B51" s="15"/>
      <c r="C51" s="5" t="s">
        <v>193</v>
      </c>
      <c r="D51" s="7">
        <v>57.75</v>
      </c>
      <c r="E51" s="64">
        <v>0</v>
      </c>
      <c r="F51" s="64">
        <f t="shared" si="0"/>
        <v>57.75</v>
      </c>
      <c r="G51" s="65">
        <f t="shared" si="4"/>
        <v>0.02031802120141335</v>
      </c>
      <c r="H51" s="61">
        <v>543.35</v>
      </c>
      <c r="I51" s="70">
        <f t="shared" si="5"/>
        <v>0.07707098539060797</v>
      </c>
      <c r="J51" s="7">
        <v>10032.2</v>
      </c>
      <c r="K51" s="70">
        <f t="shared" si="6"/>
        <v>0.07332990970171616</v>
      </c>
      <c r="L51" s="16"/>
      <c r="N51" s="15"/>
      <c r="O51" s="126" t="s">
        <v>832</v>
      </c>
      <c r="P51" s="127">
        <v>1.0139858664090085</v>
      </c>
      <c r="Q51" s="91">
        <v>0.2959547145930906</v>
      </c>
      <c r="R51" s="91">
        <v>3.4261520983138993</v>
      </c>
      <c r="S51" s="91">
        <v>0.0016170762197313452</v>
      </c>
      <c r="T51" s="91">
        <v>0.4125339179398274</v>
      </c>
      <c r="U51" s="92">
        <v>1.6154378148781894</v>
      </c>
      <c r="V51" s="16"/>
      <c r="X51" s="15"/>
      <c r="Y51" s="126" t="s">
        <v>832</v>
      </c>
      <c r="Z51" s="127">
        <v>0.5856096702578137</v>
      </c>
      <c r="AA51" s="91">
        <v>0.27759832995473377</v>
      </c>
      <c r="AB51" s="91">
        <v>2.109557612804463</v>
      </c>
      <c r="AC51" s="91">
        <v>0.042335743516732104</v>
      </c>
      <c r="AD51" s="91">
        <v>0.021462359164553746</v>
      </c>
      <c r="AE51" s="92">
        <v>1.1497569813510737</v>
      </c>
      <c r="AF51" s="16"/>
    </row>
    <row r="52" spans="2:32" ht="15" customHeight="1">
      <c r="B52" s="15"/>
      <c r="C52" s="5" t="s">
        <v>215</v>
      </c>
      <c r="D52" s="7">
        <v>58.87</v>
      </c>
      <c r="E52" s="64">
        <v>0</v>
      </c>
      <c r="F52" s="64">
        <f t="shared" si="0"/>
        <v>58.87</v>
      </c>
      <c r="G52" s="65">
        <f t="shared" si="4"/>
        <v>0.019393939393939297</v>
      </c>
      <c r="H52" s="61">
        <v>571.5</v>
      </c>
      <c r="I52" s="70">
        <f t="shared" si="5"/>
        <v>0.051808226741510977</v>
      </c>
      <c r="J52" s="7">
        <v>10650.2</v>
      </c>
      <c r="K52" s="70">
        <f t="shared" si="6"/>
        <v>0.06160164271047219</v>
      </c>
      <c r="L52" s="16"/>
      <c r="N52" s="19"/>
      <c r="O52" s="20"/>
      <c r="P52" s="20"/>
      <c r="Q52" s="20"/>
      <c r="R52" s="20"/>
      <c r="S52" s="20"/>
      <c r="T52" s="20"/>
      <c r="U52" s="20"/>
      <c r="V52" s="21"/>
      <c r="X52" s="19"/>
      <c r="Y52" s="20"/>
      <c r="Z52" s="20"/>
      <c r="AA52" s="20"/>
      <c r="AB52" s="20"/>
      <c r="AC52" s="20"/>
      <c r="AD52" s="20"/>
      <c r="AE52" s="20"/>
      <c r="AF52" s="21"/>
    </row>
    <row r="53" spans="2:12" ht="15" customHeight="1">
      <c r="B53" s="15"/>
      <c r="C53" s="5" t="s">
        <v>235</v>
      </c>
      <c r="D53" s="7">
        <v>53.06</v>
      </c>
      <c r="E53" s="64">
        <v>0.35</v>
      </c>
      <c r="F53" s="64">
        <f t="shared" si="0"/>
        <v>53.410000000000004</v>
      </c>
      <c r="G53" s="65">
        <f t="shared" si="4"/>
        <v>-0.0927467300832342</v>
      </c>
      <c r="H53" s="61">
        <v>595.81</v>
      </c>
      <c r="I53" s="70">
        <f t="shared" si="5"/>
        <v>0.042537182852143474</v>
      </c>
      <c r="J53" s="7">
        <v>11317.6</v>
      </c>
      <c r="K53" s="70">
        <f t="shared" si="6"/>
        <v>0.0626654898499559</v>
      </c>
      <c r="L53" s="16"/>
    </row>
    <row r="54" spans="2:12" ht="15" customHeight="1">
      <c r="B54" s="15"/>
      <c r="C54" s="5" t="s">
        <v>257</v>
      </c>
      <c r="D54" s="7">
        <v>51.19</v>
      </c>
      <c r="E54" s="64">
        <v>0</v>
      </c>
      <c r="F54" s="64">
        <f t="shared" si="0"/>
        <v>51.19</v>
      </c>
      <c r="G54" s="65">
        <f t="shared" si="4"/>
        <v>-0.04156524995319244</v>
      </c>
      <c r="H54" s="61">
        <v>600.44</v>
      </c>
      <c r="I54" s="70">
        <f t="shared" si="5"/>
        <v>0.007770933686913839</v>
      </c>
      <c r="J54" s="7">
        <v>11724.8</v>
      </c>
      <c r="K54" s="70">
        <f t="shared" si="6"/>
        <v>0.03597935958153653</v>
      </c>
      <c r="L54" s="16"/>
    </row>
    <row r="55" spans="2:12" ht="15" customHeight="1">
      <c r="B55" s="15"/>
      <c r="C55" s="5" t="s">
        <v>277</v>
      </c>
      <c r="D55" s="7">
        <v>51.31</v>
      </c>
      <c r="E55" s="64">
        <v>0</v>
      </c>
      <c r="F55" s="64">
        <f t="shared" si="0"/>
        <v>51.31</v>
      </c>
      <c r="G55" s="65">
        <f t="shared" si="4"/>
        <v>0.002344207853096414</v>
      </c>
      <c r="H55" s="61">
        <v>586.46</v>
      </c>
      <c r="I55" s="70">
        <f t="shared" si="5"/>
        <v>-0.023282925854373526</v>
      </c>
      <c r="J55" s="7">
        <v>11286.1</v>
      </c>
      <c r="K55" s="70">
        <f t="shared" si="6"/>
        <v>-0.03741641648471605</v>
      </c>
      <c r="L55" s="16"/>
    </row>
    <row r="56" spans="2:12" ht="15" customHeight="1">
      <c r="B56" s="15"/>
      <c r="C56" s="5" t="s">
        <v>296</v>
      </c>
      <c r="D56" s="7">
        <v>58.06</v>
      </c>
      <c r="E56" s="64">
        <v>0.35</v>
      </c>
      <c r="F56" s="64">
        <f t="shared" si="0"/>
        <v>58.410000000000004</v>
      </c>
      <c r="G56" s="65">
        <f t="shared" si="4"/>
        <v>0.13837458585071127</v>
      </c>
      <c r="H56" s="61">
        <v>603.59</v>
      </c>
      <c r="I56" s="70">
        <f t="shared" si="5"/>
        <v>0.029209153224431406</v>
      </c>
      <c r="J56" s="7">
        <v>11707.7</v>
      </c>
      <c r="K56" s="70">
        <f t="shared" si="6"/>
        <v>0.037355685312020936</v>
      </c>
      <c r="L56" s="16"/>
    </row>
    <row r="57" spans="2:12" ht="15" customHeight="1">
      <c r="B57" s="15"/>
      <c r="C57" s="5" t="s">
        <v>319</v>
      </c>
      <c r="D57" s="7">
        <v>70.69</v>
      </c>
      <c r="E57" s="64">
        <v>0</v>
      </c>
      <c r="F57" s="64">
        <f t="shared" si="0"/>
        <v>70.69</v>
      </c>
      <c r="G57" s="65">
        <f t="shared" si="4"/>
        <v>0.21023797294983715</v>
      </c>
      <c r="H57" s="61">
        <v>634.3</v>
      </c>
      <c r="I57" s="70">
        <f t="shared" si="5"/>
        <v>0.050878907867923484</v>
      </c>
      <c r="J57" s="7">
        <v>12259.4</v>
      </c>
      <c r="K57" s="70">
        <f t="shared" si="6"/>
        <v>0.04712283369064796</v>
      </c>
      <c r="L57" s="16"/>
    </row>
    <row r="58" spans="2:12" ht="15" customHeight="1">
      <c r="B58" s="15"/>
      <c r="C58" s="5" t="s">
        <v>340</v>
      </c>
      <c r="D58" s="7">
        <v>65.44</v>
      </c>
      <c r="E58" s="64">
        <v>0</v>
      </c>
      <c r="F58" s="64">
        <f t="shared" si="0"/>
        <v>65.44</v>
      </c>
      <c r="G58" s="65">
        <f t="shared" si="4"/>
        <v>-0.07426793040033952</v>
      </c>
      <c r="H58" s="61">
        <v>622.26</v>
      </c>
      <c r="I58" s="70">
        <f t="shared" si="5"/>
        <v>-0.0189815544694939</v>
      </c>
      <c r="J58" s="7">
        <v>11979</v>
      </c>
      <c r="K58" s="70">
        <f t="shared" si="6"/>
        <v>-0.02287224497120577</v>
      </c>
      <c r="L58" s="16"/>
    </row>
    <row r="59" spans="2:12" ht="15" customHeight="1">
      <c r="B59" s="15"/>
      <c r="C59" s="5" t="s">
        <v>360</v>
      </c>
      <c r="D59" s="7">
        <v>68.31</v>
      </c>
      <c r="E59" s="64">
        <v>0.35</v>
      </c>
      <c r="F59" s="64">
        <f t="shared" si="0"/>
        <v>68.66</v>
      </c>
      <c r="G59" s="65">
        <f t="shared" si="4"/>
        <v>0.04920537897310506</v>
      </c>
      <c r="H59" s="61">
        <v>648.13</v>
      </c>
      <c r="I59" s="70">
        <f t="shared" si="5"/>
        <v>0.04157426156269084</v>
      </c>
      <c r="J59" s="7">
        <v>12574.7</v>
      </c>
      <c r="K59" s="70">
        <f t="shared" si="6"/>
        <v>0.049728691877452214</v>
      </c>
      <c r="L59" s="16"/>
    </row>
    <row r="60" spans="2:12" ht="15" customHeight="1">
      <c r="B60" s="15"/>
      <c r="C60" s="5" t="s">
        <v>382</v>
      </c>
      <c r="D60" s="7">
        <v>72.12</v>
      </c>
      <c r="E60" s="64">
        <v>0</v>
      </c>
      <c r="F60" s="64">
        <f t="shared" si="0"/>
        <v>72.12</v>
      </c>
      <c r="G60" s="65">
        <f t="shared" si="4"/>
        <v>0.05039324206233631</v>
      </c>
      <c r="H60" s="61">
        <v>626.07</v>
      </c>
      <c r="I60" s="70">
        <f t="shared" si="5"/>
        <v>-0.03403638159011302</v>
      </c>
      <c r="J60" s="7">
        <v>12176.1</v>
      </c>
      <c r="K60" s="70">
        <f t="shared" si="6"/>
        <v>-0.03169856934956705</v>
      </c>
      <c r="L60" s="16"/>
    </row>
    <row r="61" spans="2:12" ht="15" customHeight="1">
      <c r="B61" s="15"/>
      <c r="C61" s="5" t="s">
        <v>403</v>
      </c>
      <c r="D61" s="7">
        <v>63.37</v>
      </c>
      <c r="E61" s="64">
        <v>0</v>
      </c>
      <c r="F61" s="64">
        <f t="shared" si="0"/>
        <v>63.37</v>
      </c>
      <c r="G61" s="65">
        <f t="shared" si="4"/>
        <v>-0.12132556849694964</v>
      </c>
      <c r="H61" s="61">
        <v>612.33</v>
      </c>
      <c r="I61" s="70">
        <f t="shared" si="5"/>
        <v>-0.021946427715750616</v>
      </c>
      <c r="J61" s="7">
        <v>12053.2</v>
      </c>
      <c r="K61" s="70">
        <f t="shared" si="6"/>
        <v>-0.010093543909790448</v>
      </c>
      <c r="L61" s="16"/>
    </row>
    <row r="62" spans="2:12" ht="15" customHeight="1">
      <c r="B62" s="15"/>
      <c r="C62" s="5" t="s">
        <v>425</v>
      </c>
      <c r="D62" s="7">
        <v>60.5</v>
      </c>
      <c r="E62" s="64">
        <v>0.35</v>
      </c>
      <c r="F62" s="64">
        <f t="shared" si="0"/>
        <v>60.85</v>
      </c>
      <c r="G62" s="65">
        <f t="shared" si="4"/>
        <v>-0.03976645100205134</v>
      </c>
      <c r="H62" s="61">
        <v>592.79</v>
      </c>
      <c r="I62" s="70">
        <f t="shared" si="5"/>
        <v>-0.0319108977185506</v>
      </c>
      <c r="J62" s="7">
        <v>11713.7</v>
      </c>
      <c r="K62" s="70">
        <f t="shared" si="6"/>
        <v>-0.02816679388046328</v>
      </c>
      <c r="L62" s="16"/>
    </row>
    <row r="63" spans="2:12" ht="15" customHeight="1">
      <c r="B63" s="15"/>
      <c r="C63" s="5" t="s">
        <v>446</v>
      </c>
      <c r="D63" s="7">
        <v>64.44</v>
      </c>
      <c r="E63" s="64">
        <v>0</v>
      </c>
      <c r="F63" s="64">
        <f t="shared" si="0"/>
        <v>64.44</v>
      </c>
      <c r="G63" s="65">
        <f t="shared" si="4"/>
        <v>0.058997534921939154</v>
      </c>
      <c r="H63" s="61">
        <v>625.47</v>
      </c>
      <c r="I63" s="70">
        <f t="shared" si="5"/>
        <v>0.05512913510686768</v>
      </c>
      <c r="J63" s="7">
        <v>12449.5</v>
      </c>
      <c r="K63" s="70">
        <f t="shared" si="6"/>
        <v>0.06281533588874555</v>
      </c>
      <c r="L63" s="16"/>
    </row>
    <row r="64" spans="2:12" ht="15" customHeight="1">
      <c r="B64" s="15"/>
      <c r="C64" s="5" t="s">
        <v>467</v>
      </c>
      <c r="D64" s="7">
        <v>59.44</v>
      </c>
      <c r="E64" s="64">
        <v>0</v>
      </c>
      <c r="F64" s="64">
        <f t="shared" si="0"/>
        <v>59.44</v>
      </c>
      <c r="G64" s="65">
        <f t="shared" si="4"/>
        <v>-0.07759155803848539</v>
      </c>
      <c r="H64" s="61">
        <v>631.18</v>
      </c>
      <c r="I64" s="70">
        <f t="shared" si="5"/>
        <v>0.009129134890562218</v>
      </c>
      <c r="J64" s="7">
        <v>12851.86</v>
      </c>
      <c r="K64" s="70">
        <f t="shared" si="6"/>
        <v>0.032319370255833535</v>
      </c>
      <c r="L64" s="16"/>
    </row>
    <row r="65" spans="2:12" ht="15" customHeight="1">
      <c r="B65" s="15"/>
      <c r="C65" s="5" t="s">
        <v>488</v>
      </c>
      <c r="D65" s="7">
        <v>65.87</v>
      </c>
      <c r="E65" s="64">
        <v>0.35</v>
      </c>
      <c r="F65" s="64">
        <f t="shared" si="0"/>
        <v>66.22</v>
      </c>
      <c r="G65" s="65">
        <f t="shared" si="4"/>
        <v>0.1140646029609691</v>
      </c>
      <c r="H65" s="61">
        <v>650.3</v>
      </c>
      <c r="I65" s="70">
        <f t="shared" si="5"/>
        <v>0.030292468075667767</v>
      </c>
      <c r="J65" s="7">
        <v>13812.7008</v>
      </c>
      <c r="K65" s="70">
        <f t="shared" si="6"/>
        <v>0.07476278141840953</v>
      </c>
      <c r="L65" s="16"/>
    </row>
    <row r="66" spans="2:12" ht="15" customHeight="1">
      <c r="B66" s="15"/>
      <c r="C66" s="5" t="s">
        <v>510</v>
      </c>
      <c r="D66" s="7">
        <v>59</v>
      </c>
      <c r="E66" s="64">
        <v>0</v>
      </c>
      <c r="F66" s="64">
        <f t="shared" si="0"/>
        <v>59</v>
      </c>
      <c r="G66" s="65">
        <f t="shared" si="4"/>
        <v>-0.10903050437934159</v>
      </c>
      <c r="H66" s="61">
        <v>621.73</v>
      </c>
      <c r="I66" s="70">
        <f t="shared" si="5"/>
        <v>-0.04393356912194357</v>
      </c>
      <c r="J66" s="7">
        <v>13230.62</v>
      </c>
      <c r="K66" s="70">
        <f t="shared" si="6"/>
        <v>-0.04214098375315567</v>
      </c>
      <c r="L66" s="16"/>
    </row>
    <row r="67" spans="2:12" ht="15" customHeight="1">
      <c r="B67" s="15"/>
      <c r="C67" s="5" t="s">
        <v>530</v>
      </c>
      <c r="D67" s="7">
        <v>50.5</v>
      </c>
      <c r="E67" s="64">
        <v>0</v>
      </c>
      <c r="F67" s="64">
        <f t="shared" si="0"/>
        <v>50.5</v>
      </c>
      <c r="G67" s="65">
        <f t="shared" si="4"/>
        <v>-0.14406779661016944</v>
      </c>
      <c r="H67" s="61">
        <v>592.64</v>
      </c>
      <c r="I67" s="70">
        <f t="shared" si="5"/>
        <v>-0.04678879899634891</v>
      </c>
      <c r="J67" s="7">
        <v>13511</v>
      </c>
      <c r="K67" s="70">
        <f t="shared" si="6"/>
        <v>0.021191750651140984</v>
      </c>
      <c r="L67" s="16"/>
    </row>
    <row r="68" spans="2:12" ht="15" customHeight="1">
      <c r="B68" s="15"/>
      <c r="C68" s="5" t="s">
        <v>550</v>
      </c>
      <c r="D68" s="7">
        <v>52.94</v>
      </c>
      <c r="E68" s="64">
        <v>0.35</v>
      </c>
      <c r="F68" s="64">
        <f t="shared" si="0"/>
        <v>53.29</v>
      </c>
      <c r="G68" s="65">
        <f t="shared" si="4"/>
        <v>0.0552475247524753</v>
      </c>
      <c r="H68" s="61">
        <v>647.7</v>
      </c>
      <c r="I68" s="70">
        <f t="shared" si="5"/>
        <v>0.09290631749460054</v>
      </c>
      <c r="J68" s="7">
        <v>14296.18</v>
      </c>
      <c r="K68" s="70">
        <f t="shared" si="6"/>
        <v>0.05811412922803649</v>
      </c>
      <c r="L68" s="16"/>
    </row>
    <row r="69" spans="2:12" ht="15" customHeight="1">
      <c r="B69" s="15"/>
      <c r="C69" s="5" t="s">
        <v>573</v>
      </c>
      <c r="D69" s="7">
        <v>47.44</v>
      </c>
      <c r="E69" s="64">
        <v>0</v>
      </c>
      <c r="F69" s="64">
        <f t="shared" si="0"/>
        <v>47.44</v>
      </c>
      <c r="G69" s="65">
        <f t="shared" si="4"/>
        <v>-0.10977669356352038</v>
      </c>
      <c r="H69" s="61">
        <v>644.16</v>
      </c>
      <c r="I69" s="70">
        <f t="shared" si="5"/>
        <v>-0.005465493283927869</v>
      </c>
      <c r="J69" s="7">
        <v>13541.7</v>
      </c>
      <c r="K69" s="70">
        <f t="shared" si="6"/>
        <v>-0.052774937081094375</v>
      </c>
      <c r="L69" s="16"/>
    </row>
    <row r="70" spans="2:12" ht="15" customHeight="1">
      <c r="B70" s="15"/>
      <c r="C70" s="5" t="s">
        <v>592</v>
      </c>
      <c r="D70" s="7">
        <v>49</v>
      </c>
      <c r="E70" s="64">
        <v>0</v>
      </c>
      <c r="F70" s="64">
        <f t="shared" si="0"/>
        <v>49</v>
      </c>
      <c r="G70" s="65">
        <f t="shared" si="4"/>
        <v>0.03288364249578413</v>
      </c>
      <c r="H70" s="61">
        <v>643.6</v>
      </c>
      <c r="I70" s="70">
        <f t="shared" si="5"/>
        <v>-0.0008693492300049233</v>
      </c>
      <c r="J70" s="7">
        <v>13052.96</v>
      </c>
      <c r="K70" s="70">
        <f t="shared" si="6"/>
        <v>-0.03609148039020227</v>
      </c>
      <c r="L70" s="16"/>
    </row>
    <row r="71" spans="2:12" ht="15" customHeight="1">
      <c r="B71" s="15"/>
      <c r="C71" s="5" t="s">
        <v>614</v>
      </c>
      <c r="D71" s="7">
        <v>43.75</v>
      </c>
      <c r="E71" s="64">
        <v>0.35</v>
      </c>
      <c r="F71" s="64">
        <f aca="true" t="shared" si="7" ref="F71:F77">D71+E71</f>
        <v>44.1</v>
      </c>
      <c r="G71" s="65">
        <f t="shared" si="4"/>
        <v>-0.09999999999999998</v>
      </c>
      <c r="H71" s="61">
        <v>642.93</v>
      </c>
      <c r="I71" s="70">
        <f t="shared" si="5"/>
        <v>-0.0010410192666253648</v>
      </c>
      <c r="J71" s="7">
        <v>13618.5</v>
      </c>
      <c r="K71" s="70">
        <f t="shared" si="6"/>
        <v>0.043326571137887626</v>
      </c>
      <c r="L71" s="16"/>
    </row>
    <row r="72" spans="2:12" ht="15" customHeight="1">
      <c r="B72" s="15"/>
      <c r="C72" s="5" t="s">
        <v>636</v>
      </c>
      <c r="D72" s="7">
        <v>45.31</v>
      </c>
      <c r="E72" s="64">
        <v>0</v>
      </c>
      <c r="F72" s="64">
        <f t="shared" si="7"/>
        <v>45.31</v>
      </c>
      <c r="G72" s="65">
        <f t="shared" si="4"/>
        <v>0.027437641723355943</v>
      </c>
      <c r="H72" s="61">
        <v>640.63</v>
      </c>
      <c r="I72" s="70">
        <f t="shared" si="5"/>
        <v>-0.003577372342245533</v>
      </c>
      <c r="J72" s="7">
        <v>13330.5</v>
      </c>
      <c r="K72" s="70">
        <f t="shared" si="6"/>
        <v>-0.02114770349157391</v>
      </c>
      <c r="L72" s="16"/>
    </row>
    <row r="73" spans="2:18" ht="15" customHeight="1">
      <c r="B73" s="15"/>
      <c r="C73" s="5" t="s">
        <v>656</v>
      </c>
      <c r="D73" s="7">
        <v>44.89</v>
      </c>
      <c r="E73" s="64">
        <v>0</v>
      </c>
      <c r="F73" s="64">
        <f t="shared" si="7"/>
        <v>44.89</v>
      </c>
      <c r="G73" s="65">
        <f t="shared" si="4"/>
        <v>-0.009269476936658583</v>
      </c>
      <c r="H73" s="61">
        <v>674.53</v>
      </c>
      <c r="I73" s="70">
        <f t="shared" si="5"/>
        <v>0.052916660162652285</v>
      </c>
      <c r="J73" s="7">
        <v>14280.19</v>
      </c>
      <c r="K73" s="70">
        <f t="shared" si="6"/>
        <v>0.07124188890139149</v>
      </c>
      <c r="L73" s="16"/>
      <c r="R73" s="23"/>
    </row>
    <row r="74" spans="2:18" ht="15" customHeight="1">
      <c r="B74" s="15"/>
      <c r="C74" s="5" t="s">
        <v>679</v>
      </c>
      <c r="D74" s="7">
        <v>40.87</v>
      </c>
      <c r="E74" s="64">
        <v>0.35</v>
      </c>
      <c r="F74" s="64">
        <f t="shared" si="7"/>
        <v>41.22</v>
      </c>
      <c r="G74" s="65">
        <f t="shared" si="4"/>
        <v>-0.08175540209400756</v>
      </c>
      <c r="H74" s="61">
        <v>663.04</v>
      </c>
      <c r="I74" s="70">
        <f t="shared" si="5"/>
        <v>-0.017034082991119748</v>
      </c>
      <c r="J74" s="7">
        <v>13613.48</v>
      </c>
      <c r="K74" s="70">
        <f t="shared" si="6"/>
        <v>-0.046687754154531635</v>
      </c>
      <c r="L74" s="16"/>
      <c r="R74" s="23"/>
    </row>
    <row r="75" spans="2:18" ht="15" customHeight="1">
      <c r="B75" s="15"/>
      <c r="C75" s="5" t="s">
        <v>699</v>
      </c>
      <c r="D75" s="7">
        <v>45.37</v>
      </c>
      <c r="E75" s="64">
        <v>0</v>
      </c>
      <c r="F75" s="64">
        <f t="shared" si="7"/>
        <v>45.37</v>
      </c>
      <c r="G75" s="65">
        <f t="shared" si="4"/>
        <v>0.10067928190198927</v>
      </c>
      <c r="H75" s="61">
        <v>666.02</v>
      </c>
      <c r="I75" s="70">
        <f t="shared" si="5"/>
        <v>0.004494449806949907</v>
      </c>
      <c r="J75" s="7">
        <v>13314.68</v>
      </c>
      <c r="K75" s="70">
        <f t="shared" si="6"/>
        <v>-0.021948833068399787</v>
      </c>
      <c r="L75" s="16"/>
      <c r="R75" s="23"/>
    </row>
    <row r="76" spans="2:18" ht="15" customHeight="1">
      <c r="B76" s="15"/>
      <c r="C76" s="5" t="s">
        <v>721</v>
      </c>
      <c r="D76" s="7">
        <v>42.31</v>
      </c>
      <c r="E76" s="64">
        <v>0</v>
      </c>
      <c r="F76" s="64">
        <f t="shared" si="7"/>
        <v>42.31</v>
      </c>
      <c r="G76" s="65">
        <f t="shared" si="4"/>
        <v>-0.0674454485342737</v>
      </c>
      <c r="H76" s="61">
        <v>629.78</v>
      </c>
      <c r="I76" s="70">
        <f t="shared" si="5"/>
        <v>-0.05441278039698505</v>
      </c>
      <c r="J76" s="7">
        <v>11976.24</v>
      </c>
      <c r="K76" s="70">
        <f t="shared" si="6"/>
        <v>-0.10052363256195418</v>
      </c>
      <c r="L76" s="16"/>
      <c r="R76" s="23"/>
    </row>
    <row r="77" spans="2:18" ht="15" customHeight="1">
      <c r="B77" s="15"/>
      <c r="C77" s="5" t="s">
        <v>742</v>
      </c>
      <c r="D77" s="7">
        <v>48.31</v>
      </c>
      <c r="E77" s="64">
        <v>0.35</v>
      </c>
      <c r="F77" s="64">
        <f t="shared" si="7"/>
        <v>48.660000000000004</v>
      </c>
      <c r="G77" s="65">
        <f t="shared" si="4"/>
        <v>0.15008272276057677</v>
      </c>
      <c r="H77" s="61">
        <v>656.87</v>
      </c>
      <c r="I77" s="70">
        <f t="shared" si="5"/>
        <v>0.043015021118485874</v>
      </c>
      <c r="J77" s="7">
        <v>12175.88</v>
      </c>
      <c r="K77" s="70">
        <f t="shared" si="6"/>
        <v>0.016669672618451203</v>
      </c>
      <c r="L77" s="16"/>
      <c r="R77" s="23"/>
    </row>
    <row r="78" spans="2:18" ht="15" customHeight="1">
      <c r="B78" s="15"/>
      <c r="C78" s="6" t="s">
        <v>799</v>
      </c>
      <c r="D78" s="62">
        <v>43.71</v>
      </c>
      <c r="E78" s="78">
        <v>0</v>
      </c>
      <c r="F78" s="78">
        <f>D78+E78</f>
        <v>43.71</v>
      </c>
      <c r="G78" s="73">
        <f t="shared" si="4"/>
        <v>-0.10172626387176331</v>
      </c>
      <c r="H78" s="62">
        <v>663.64</v>
      </c>
      <c r="I78" s="74">
        <f t="shared" si="5"/>
        <v>0.010306453331709431</v>
      </c>
      <c r="J78" s="63">
        <v>12631.36</v>
      </c>
      <c r="K78" s="74">
        <f t="shared" si="6"/>
        <v>0.03740838444531325</v>
      </c>
      <c r="L78" s="16"/>
      <c r="R78" s="23"/>
    </row>
    <row r="79" spans="2:18" ht="15" customHeight="1">
      <c r="B79" s="15"/>
      <c r="C79" s="61"/>
      <c r="D79" s="7"/>
      <c r="E79"/>
      <c r="F79" s="64"/>
      <c r="G79" s="65"/>
      <c r="H79" s="7"/>
      <c r="I79" s="65"/>
      <c r="J79" s="7"/>
      <c r="K79" s="65"/>
      <c r="L79" s="75"/>
      <c r="R79" s="23"/>
    </row>
    <row r="80" spans="2:36" s="1" customFormat="1" ht="15" customHeight="1">
      <c r="B80" s="17"/>
      <c r="C80" s="104" t="s">
        <v>856</v>
      </c>
      <c r="D80" s="105"/>
      <c r="E80" s="111"/>
      <c r="F80" s="106"/>
      <c r="G80" s="107">
        <f>AVERAGE(G7:G78)</f>
        <v>0.009977206966615061</v>
      </c>
      <c r="H80" s="107"/>
      <c r="I80" s="107">
        <f>AVERAGE(I7:I78)</f>
        <v>0.014091789235019588</v>
      </c>
      <c r="J80" s="107"/>
      <c r="K80" s="107">
        <f>AVERAGE(K7:K78)</f>
        <v>0.015011061331267221</v>
      </c>
      <c r="L80" s="75"/>
      <c r="N80"/>
      <c r="O80"/>
      <c r="P80"/>
      <c r="Q80"/>
      <c r="R80" s="23"/>
      <c r="S80"/>
      <c r="T80"/>
      <c r="U80"/>
      <c r="V80"/>
      <c r="W80"/>
      <c r="X80"/>
      <c r="Y80"/>
      <c r="Z80"/>
      <c r="AA80"/>
      <c r="AB80"/>
      <c r="AC80"/>
      <c r="AD80"/>
      <c r="AE80"/>
      <c r="AF80"/>
      <c r="AG80"/>
      <c r="AH80"/>
      <c r="AI80"/>
      <c r="AJ80"/>
    </row>
    <row r="81" spans="2:36" s="1" customFormat="1" ht="15" customHeight="1">
      <c r="B81" s="17"/>
      <c r="C81" s="104"/>
      <c r="D81" s="105"/>
      <c r="E81" s="111"/>
      <c r="F81" s="106"/>
      <c r="G81" s="107"/>
      <c r="H81" s="107"/>
      <c r="I81" s="107"/>
      <c r="J81" s="107"/>
      <c r="K81" s="107"/>
      <c r="L81" s="75"/>
      <c r="N81"/>
      <c r="O81"/>
      <c r="P81"/>
      <c r="Q81"/>
      <c r="R81" s="23"/>
      <c r="S81"/>
      <c r="T81"/>
      <c r="U81"/>
      <c r="V81"/>
      <c r="W81"/>
      <c r="X81"/>
      <c r="Y81"/>
      <c r="Z81"/>
      <c r="AA81"/>
      <c r="AB81"/>
      <c r="AC81"/>
      <c r="AD81"/>
      <c r="AE81"/>
      <c r="AF81"/>
      <c r="AG81"/>
      <c r="AH81"/>
      <c r="AI81"/>
      <c r="AJ81"/>
    </row>
    <row r="82" spans="2:36" s="1" customFormat="1" ht="15" customHeight="1">
      <c r="B82" s="17"/>
      <c r="C82" s="104" t="s">
        <v>857</v>
      </c>
      <c r="D82" s="105"/>
      <c r="E82" s="111"/>
      <c r="F82" s="106"/>
      <c r="G82" s="107">
        <f>AVERAGE(G7:G42)</f>
        <v>0.022949349949202502</v>
      </c>
      <c r="H82" s="107"/>
      <c r="I82" s="107">
        <f>AVERAGE(I7:I42)</f>
        <v>0.019808311691528257</v>
      </c>
      <c r="J82" s="107"/>
      <c r="K82" s="107">
        <f>AVERAGE(K7:K42)</f>
        <v>0.02015294819893054</v>
      </c>
      <c r="L82" s="75"/>
      <c r="N82"/>
      <c r="O82"/>
      <c r="P82"/>
      <c r="Q82"/>
      <c r="R82" s="23"/>
      <c r="S82"/>
      <c r="T82"/>
      <c r="U82"/>
      <c r="V82"/>
      <c r="W82"/>
      <c r="X82"/>
      <c r="Y82"/>
      <c r="Z82"/>
      <c r="AA82"/>
      <c r="AB82"/>
      <c r="AC82"/>
      <c r="AD82"/>
      <c r="AE82"/>
      <c r="AF82"/>
      <c r="AG82"/>
      <c r="AH82"/>
      <c r="AI82"/>
      <c r="AJ82"/>
    </row>
    <row r="83" spans="2:36" s="1" customFormat="1" ht="15" customHeight="1">
      <c r="B83" s="17"/>
      <c r="C83" s="104"/>
      <c r="D83" s="105"/>
      <c r="E83" s="111"/>
      <c r="F83" s="106"/>
      <c r="G83" s="107"/>
      <c r="H83" s="107"/>
      <c r="I83" s="107"/>
      <c r="J83" s="107"/>
      <c r="K83" s="107"/>
      <c r="L83" s="75"/>
      <c r="N83"/>
      <c r="O83"/>
      <c r="P83"/>
      <c r="Q83"/>
      <c r="R83" s="23"/>
      <c r="S83"/>
      <c r="T83"/>
      <c r="U83"/>
      <c r="V83"/>
      <c r="W83"/>
      <c r="X83"/>
      <c r="Y83"/>
      <c r="Z83"/>
      <c r="AA83"/>
      <c r="AB83"/>
      <c r="AC83"/>
      <c r="AD83"/>
      <c r="AE83"/>
      <c r="AF83"/>
      <c r="AG83"/>
      <c r="AH83"/>
      <c r="AI83"/>
      <c r="AJ83"/>
    </row>
    <row r="84" spans="2:36" s="1" customFormat="1" ht="15" customHeight="1">
      <c r="B84" s="17"/>
      <c r="C84" s="104" t="s">
        <v>858</v>
      </c>
      <c r="D84" s="105"/>
      <c r="E84" s="111"/>
      <c r="F84" s="106"/>
      <c r="G84" s="107">
        <f>AVERAGE(G43:G78)</f>
        <v>-0.0029949360159723815</v>
      </c>
      <c r="H84" s="107"/>
      <c r="I84" s="107">
        <f>AVERAGE(I43:I78)</f>
        <v>0.008375266778510922</v>
      </c>
      <c r="J84" s="107"/>
      <c r="K84" s="107">
        <f>AVERAGE(K43:K78)</f>
        <v>0.00986917446360391</v>
      </c>
      <c r="L84" s="75"/>
      <c r="O84" s="107"/>
      <c r="P84" s="107"/>
      <c r="Q84" s="107"/>
      <c r="R84" s="23"/>
      <c r="S84"/>
      <c r="T84"/>
      <c r="U84"/>
      <c r="V84"/>
      <c r="W84"/>
      <c r="X84"/>
      <c r="Y84"/>
      <c r="Z84"/>
      <c r="AA84"/>
      <c r="AB84"/>
      <c r="AC84"/>
      <c r="AD84"/>
      <c r="AE84"/>
      <c r="AF84"/>
      <c r="AG84"/>
      <c r="AH84"/>
      <c r="AI84"/>
      <c r="AJ84"/>
    </row>
    <row r="85" spans="2:36" s="1" customFormat="1" ht="15" customHeight="1">
      <c r="B85" s="17"/>
      <c r="C85" s="104"/>
      <c r="D85" s="105"/>
      <c r="E85" s="111"/>
      <c r="F85" s="106"/>
      <c r="G85" s="107"/>
      <c r="H85" s="107"/>
      <c r="I85" s="107"/>
      <c r="J85" s="107"/>
      <c r="K85" s="107"/>
      <c r="L85" s="75"/>
      <c r="N85"/>
      <c r="O85"/>
      <c r="P85"/>
      <c r="Q85"/>
      <c r="R85" s="23"/>
      <c r="S85"/>
      <c r="T85"/>
      <c r="U85"/>
      <c r="V85"/>
      <c r="W85"/>
      <c r="X85"/>
      <c r="Y85"/>
      <c r="Z85"/>
      <c r="AA85"/>
      <c r="AB85"/>
      <c r="AC85"/>
      <c r="AD85"/>
      <c r="AE85"/>
      <c r="AF85"/>
      <c r="AG85"/>
      <c r="AH85"/>
      <c r="AI85"/>
      <c r="AJ85"/>
    </row>
    <row r="86" spans="2:36" ht="15" customHeight="1">
      <c r="B86" s="15"/>
      <c r="C86" s="109"/>
      <c r="D86" s="110"/>
      <c r="E86" s="106"/>
      <c r="F86" s="111"/>
      <c r="G86" s="132"/>
      <c r="H86" s="110"/>
      <c r="I86" s="132"/>
      <c r="J86" s="110"/>
      <c r="K86" s="168"/>
      <c r="L86" s="16"/>
      <c r="AH86" s="1"/>
      <c r="AI86" s="1"/>
      <c r="AJ86" s="1"/>
    </row>
    <row r="87" spans="2:36" s="1" customFormat="1" ht="15" customHeight="1">
      <c r="B87" s="17"/>
      <c r="C87" s="104" t="s">
        <v>808</v>
      </c>
      <c r="D87" s="105"/>
      <c r="E87" s="111"/>
      <c r="F87" s="106"/>
      <c r="G87" s="107">
        <f>STDEVA(G7:G78)</f>
        <v>0.07903568451517848</v>
      </c>
      <c r="H87" s="107"/>
      <c r="I87" s="107">
        <f>STDEVA(I7:I78)</f>
        <v>0.03919402802565961</v>
      </c>
      <c r="J87" s="107"/>
      <c r="K87" s="108">
        <f>STDEVA(K7:K78)</f>
        <v>0.04407653046606128</v>
      </c>
      <c r="L87" s="67"/>
      <c r="N87"/>
      <c r="V87"/>
      <c r="W87"/>
      <c r="AF87"/>
      <c r="AG87"/>
      <c r="AH87"/>
      <c r="AI87"/>
      <c r="AJ87"/>
    </row>
    <row r="88" spans="2:36" ht="12.75">
      <c r="B88" s="15"/>
      <c r="C88" s="61"/>
      <c r="D88" s="7"/>
      <c r="E88" s="66"/>
      <c r="F88" s="64"/>
      <c r="G88" s="65"/>
      <c r="H88" s="7"/>
      <c r="I88" s="65"/>
      <c r="J88" s="7"/>
      <c r="K88" s="70"/>
      <c r="L88" s="16"/>
      <c r="AH88" s="1"/>
      <c r="AI88" s="1"/>
      <c r="AJ88" s="1"/>
    </row>
    <row r="89" spans="2:31" ht="15">
      <c r="B89" s="15"/>
      <c r="C89" s="159" t="s">
        <v>847</v>
      </c>
      <c r="D89" s="160"/>
      <c r="E89" s="161"/>
      <c r="F89" s="162"/>
      <c r="G89" s="163">
        <f>COVAR($G$7:$G$78,$I$7:$I$78)*COUNT($G$7:$G$78)/((COUNT($G$7:$G$78)-1)*VAR($I$7:$I$78))</f>
        <v>1.0653947208828725</v>
      </c>
      <c r="H89" s="164" t="s">
        <v>853</v>
      </c>
      <c r="I89" s="165" t="s">
        <v>836</v>
      </c>
      <c r="J89" s="7"/>
      <c r="K89" s="70"/>
      <c r="L89" s="16"/>
      <c r="X89" s="1"/>
      <c r="Y89" s="1"/>
      <c r="Z89" s="1"/>
      <c r="AA89" s="1"/>
      <c r="AB89" s="1"/>
      <c r="AC89" s="1"/>
      <c r="AD89" s="1"/>
      <c r="AE89" s="1"/>
    </row>
    <row r="90" spans="2:12" ht="15">
      <c r="B90" s="15"/>
      <c r="C90" s="159"/>
      <c r="D90" s="160"/>
      <c r="E90" s="166"/>
      <c r="F90" s="162"/>
      <c r="G90" s="163"/>
      <c r="H90" s="167"/>
      <c r="I90" s="165"/>
      <c r="J90" s="7"/>
      <c r="K90" s="70"/>
      <c r="L90" s="16"/>
    </row>
    <row r="91" spans="2:12" ht="15">
      <c r="B91" s="15"/>
      <c r="C91" s="159" t="s">
        <v>848</v>
      </c>
      <c r="D91" s="160"/>
      <c r="E91" s="166"/>
      <c r="F91" s="162"/>
      <c r="G91" s="163">
        <f>COVAR($G$7:$G$78,$K$7:$K$78)*COUNT($G$7:$G$78)/((COUNT($G$7:$G$78)-1)*VAR($K$7:$K$78))</f>
        <v>0.6997649909897625</v>
      </c>
      <c r="H91" s="164" t="s">
        <v>853</v>
      </c>
      <c r="I91" s="165" t="s">
        <v>836</v>
      </c>
      <c r="J91" s="7"/>
      <c r="K91" s="70"/>
      <c r="L91" s="16"/>
    </row>
    <row r="92" spans="2:12" ht="15">
      <c r="B92" s="15"/>
      <c r="C92" s="142"/>
      <c r="D92" s="137"/>
      <c r="E92" s="141"/>
      <c r="F92" s="139"/>
      <c r="G92" s="143"/>
      <c r="H92" s="156"/>
      <c r="I92" s="144"/>
      <c r="J92" s="7"/>
      <c r="K92" s="70"/>
      <c r="L92" s="16"/>
    </row>
    <row r="93" spans="2:12" ht="15">
      <c r="B93" s="15"/>
      <c r="C93" s="136" t="s">
        <v>849</v>
      </c>
      <c r="D93" s="137"/>
      <c r="E93" s="138"/>
      <c r="F93" s="139"/>
      <c r="G93" s="130">
        <f>COVAR($G$7:$G$42,$I$7:$I$42)*COUNT($G$7:$G$42)/((COUNT($G$7:$G$42)-1)*VAR($I$7:$I$42))</f>
        <v>1.0980785563335227</v>
      </c>
      <c r="H93" s="157" t="s">
        <v>853</v>
      </c>
      <c r="I93" s="140" t="s">
        <v>837</v>
      </c>
      <c r="J93" s="7"/>
      <c r="K93" s="70"/>
      <c r="L93" s="16"/>
    </row>
    <row r="94" spans="2:12" ht="15">
      <c r="B94" s="15"/>
      <c r="C94" s="136"/>
      <c r="D94" s="137"/>
      <c r="E94" s="141"/>
      <c r="F94" s="139"/>
      <c r="G94" s="130"/>
      <c r="H94" s="156"/>
      <c r="I94" s="140"/>
      <c r="J94" s="7"/>
      <c r="K94" s="70"/>
      <c r="L94" s="16"/>
    </row>
    <row r="95" spans="2:12" ht="15">
      <c r="B95" s="15"/>
      <c r="C95" s="136" t="s">
        <v>850</v>
      </c>
      <c r="D95" s="137"/>
      <c r="E95" s="141"/>
      <c r="F95" s="139"/>
      <c r="G95" s="130">
        <f>COVAR($G$7:$G$42,$K$7:$K$42)*COUNT($G$7:$G$42)/((COUNT($G$7:$G$42)-1)*VAR($K$7:$K$42))</f>
        <v>0.9360352861014529</v>
      </c>
      <c r="H95" s="157" t="s">
        <v>853</v>
      </c>
      <c r="I95" s="140" t="s">
        <v>837</v>
      </c>
      <c r="J95" s="7"/>
      <c r="K95" s="70"/>
      <c r="L95" s="16"/>
    </row>
    <row r="96" spans="2:12" ht="15">
      <c r="B96" s="15"/>
      <c r="C96" s="142"/>
      <c r="D96" s="137"/>
      <c r="E96" s="141"/>
      <c r="F96" s="139"/>
      <c r="G96" s="143"/>
      <c r="H96" s="156"/>
      <c r="I96" s="144"/>
      <c r="J96" s="7"/>
      <c r="K96" s="70"/>
      <c r="L96" s="16"/>
    </row>
    <row r="97" spans="2:12" ht="15">
      <c r="B97" s="15"/>
      <c r="C97" s="145" t="s">
        <v>851</v>
      </c>
      <c r="D97" s="146"/>
      <c r="E97" s="147"/>
      <c r="F97" s="148"/>
      <c r="G97" s="149">
        <f>COVAR($G$43:$G$78,$I$43:$I$78)*COUNT($G$43:$G$78)/((COUNT($G$43:$G$78)-1)*VAR($I$43:$I$78))</f>
        <v>1.0139858664090085</v>
      </c>
      <c r="H97" s="158" t="s">
        <v>853</v>
      </c>
      <c r="I97" s="150" t="s">
        <v>838</v>
      </c>
      <c r="J97" s="7"/>
      <c r="K97" s="70"/>
      <c r="L97" s="16"/>
    </row>
    <row r="98" spans="2:12" ht="15">
      <c r="B98" s="15"/>
      <c r="C98" s="145"/>
      <c r="D98" s="146"/>
      <c r="E98" s="151"/>
      <c r="F98" s="148"/>
      <c r="G98" s="149"/>
      <c r="H98" s="156"/>
      <c r="I98" s="150"/>
      <c r="J98" s="7"/>
      <c r="K98" s="70"/>
      <c r="L98" s="16"/>
    </row>
    <row r="99" spans="2:12" ht="15">
      <c r="B99" s="15"/>
      <c r="C99" s="152" t="s">
        <v>852</v>
      </c>
      <c r="D99" s="153"/>
      <c r="E99" s="154"/>
      <c r="F99" s="148"/>
      <c r="G99" s="149">
        <f>COVAR($G$43:$G$78,$K$43:$K$78)*COUNT($G$43:$G$78)/((COUNT($G$43:$G$78)-1)*VAR($K$43:$K$78))</f>
        <v>0.5856096702578137</v>
      </c>
      <c r="H99" s="158" t="s">
        <v>853</v>
      </c>
      <c r="I99" s="155" t="s">
        <v>838</v>
      </c>
      <c r="J99" s="63"/>
      <c r="K99" s="74"/>
      <c r="L99" s="16"/>
    </row>
    <row r="100" spans="2:12" ht="16.5" customHeight="1">
      <c r="B100" s="19"/>
      <c r="C100" s="20"/>
      <c r="D100" s="20"/>
      <c r="E100" s="68"/>
      <c r="F100" s="133"/>
      <c r="G100" s="134"/>
      <c r="H100" s="135"/>
      <c r="I100" s="69"/>
      <c r="J100" s="20"/>
      <c r="K100" s="69"/>
      <c r="L100" s="21"/>
    </row>
    <row r="101" ht="12.75">
      <c r="F101" s="22"/>
    </row>
    <row r="102" ht="12.75">
      <c r="F102" s="22"/>
    </row>
    <row r="103" ht="12.75">
      <c r="F103" s="22"/>
    </row>
    <row r="104" ht="12.75">
      <c r="F104" s="22"/>
    </row>
    <row r="105" ht="12.75">
      <c r="F105" s="22"/>
    </row>
    <row r="106" ht="12.75">
      <c r="F106" s="22"/>
    </row>
    <row r="107" ht="12.75">
      <c r="F107" s="22"/>
    </row>
    <row r="108" ht="12.75">
      <c r="F108" s="22"/>
    </row>
    <row r="109" ht="12.75">
      <c r="F109" s="22"/>
    </row>
    <row r="110" ht="12.75">
      <c r="F110" s="22"/>
    </row>
    <row r="111" ht="12.75">
      <c r="F111" s="22"/>
    </row>
    <row r="112" ht="12.75">
      <c r="F112" s="22"/>
    </row>
    <row r="113" ht="12.75">
      <c r="F113" s="22"/>
    </row>
    <row r="114" ht="12.75">
      <c r="F114" s="22"/>
    </row>
    <row r="115" ht="12.75">
      <c r="F115" s="22"/>
    </row>
    <row r="116" ht="12.75">
      <c r="F116" s="22"/>
    </row>
    <row r="117" ht="12.75">
      <c r="F117" s="22"/>
    </row>
    <row r="118" ht="12.75">
      <c r="F118" s="22"/>
    </row>
    <row r="119" ht="12.75">
      <c r="F119" s="22"/>
    </row>
    <row r="120" ht="12.75">
      <c r="F120" s="22"/>
    </row>
    <row r="121" ht="12.75">
      <c r="F121" s="22"/>
    </row>
    <row r="122" ht="12.75">
      <c r="F122" s="22"/>
    </row>
    <row r="123" ht="12.75">
      <c r="F123" s="22"/>
    </row>
    <row r="124" ht="12.75">
      <c r="F124" s="22"/>
    </row>
    <row r="125" ht="12.75">
      <c r="F125" s="22"/>
    </row>
    <row r="126" ht="12.75">
      <c r="F126" s="22"/>
    </row>
    <row r="127" ht="12.75">
      <c r="F127" s="22"/>
    </row>
    <row r="128" ht="12.75">
      <c r="F128" s="22"/>
    </row>
    <row r="129" ht="12.75">
      <c r="F129" s="22"/>
    </row>
    <row r="130" ht="12.75">
      <c r="F130" s="22"/>
    </row>
    <row r="131" ht="12.75">
      <c r="F131" s="22"/>
    </row>
    <row r="132" ht="12.75">
      <c r="F132" s="22"/>
    </row>
    <row r="133" ht="12.75">
      <c r="F133" s="22"/>
    </row>
    <row r="134" ht="12.75">
      <c r="F134" s="22"/>
    </row>
    <row r="135" ht="12.75">
      <c r="F135" s="22"/>
    </row>
    <row r="136" ht="12.75">
      <c r="F136" s="22"/>
    </row>
    <row r="137" ht="12.75">
      <c r="F137" s="22"/>
    </row>
    <row r="138" ht="12.75">
      <c r="F138" s="22"/>
    </row>
    <row r="139" ht="12.75">
      <c r="F139" s="22"/>
    </row>
    <row r="140" ht="12.75">
      <c r="F140" s="22"/>
    </row>
    <row r="141" ht="12.75">
      <c r="F141" s="22"/>
    </row>
    <row r="142" ht="12.75">
      <c r="F142" s="22"/>
    </row>
    <row r="143" ht="12.75">
      <c r="F143" s="22"/>
    </row>
    <row r="144" ht="12.75">
      <c r="F144" s="22"/>
    </row>
    <row r="145" ht="12.75">
      <c r="F145" s="22"/>
    </row>
    <row r="146" ht="12.75">
      <c r="F146" s="22"/>
    </row>
    <row r="147" ht="12.75">
      <c r="F147" s="22"/>
    </row>
    <row r="148" ht="12.75">
      <c r="F148" s="22"/>
    </row>
    <row r="149" ht="12.75">
      <c r="F149" s="22"/>
    </row>
    <row r="150" ht="12.75">
      <c r="F150" s="22"/>
    </row>
    <row r="151" ht="12.75">
      <c r="F151" s="22"/>
    </row>
    <row r="152" ht="12.75">
      <c r="F152" s="22"/>
    </row>
    <row r="153" ht="12.75">
      <c r="F153" s="22"/>
    </row>
    <row r="154" ht="12.75">
      <c r="F154" s="22"/>
    </row>
    <row r="155" ht="12.75">
      <c r="F155" s="22"/>
    </row>
    <row r="156" ht="12.75">
      <c r="F156" s="22"/>
    </row>
    <row r="157" ht="12.75">
      <c r="F157" s="22"/>
    </row>
    <row r="158" ht="12.75">
      <c r="F158" s="22"/>
    </row>
    <row r="159" ht="12.75">
      <c r="F159" s="22"/>
    </row>
    <row r="160" ht="12.75">
      <c r="F160" s="22"/>
    </row>
    <row r="161" ht="12.75">
      <c r="F161" s="22"/>
    </row>
    <row r="162" ht="12.75">
      <c r="F162" s="22"/>
    </row>
    <row r="163" ht="12.75">
      <c r="F163" s="22"/>
    </row>
    <row r="164" ht="12.75">
      <c r="F164" s="22"/>
    </row>
    <row r="165" ht="12.75">
      <c r="F165" s="22"/>
    </row>
    <row r="166" ht="12.75">
      <c r="F166" s="22"/>
    </row>
    <row r="167" ht="12.75">
      <c r="F167" s="22"/>
    </row>
    <row r="168" ht="12.75">
      <c r="F168" s="22"/>
    </row>
    <row r="169" ht="12.75">
      <c r="F169" s="22"/>
    </row>
    <row r="170" ht="12.75">
      <c r="F170" s="22"/>
    </row>
    <row r="171" ht="12.75">
      <c r="F171" s="22"/>
    </row>
    <row r="172" ht="12.75">
      <c r="F172" s="22"/>
    </row>
    <row r="173" ht="12.75">
      <c r="F173" s="22"/>
    </row>
    <row r="174" ht="12.75">
      <c r="F174" s="22"/>
    </row>
    <row r="175" ht="12.75">
      <c r="F175" s="22"/>
    </row>
    <row r="176" ht="12.75">
      <c r="F176" s="22"/>
    </row>
    <row r="177" ht="12.75">
      <c r="F177" s="22"/>
    </row>
    <row r="178" ht="12.75">
      <c r="F178" s="22"/>
    </row>
    <row r="179" ht="12.75">
      <c r="F179" s="22"/>
    </row>
    <row r="180" ht="12.75">
      <c r="F180" s="22"/>
    </row>
    <row r="181" ht="12.75">
      <c r="F181" s="22"/>
    </row>
    <row r="182" ht="12.75">
      <c r="F182" s="22"/>
    </row>
    <row r="183" ht="12.75">
      <c r="F183" s="22"/>
    </row>
    <row r="184" ht="12.75">
      <c r="F184" s="22"/>
    </row>
    <row r="185" ht="12.75">
      <c r="F185" s="22"/>
    </row>
    <row r="186" ht="12.75">
      <c r="F186" s="22"/>
    </row>
    <row r="187" ht="12.75">
      <c r="F187" s="22"/>
    </row>
    <row r="188" ht="12.75">
      <c r="F188" s="22"/>
    </row>
    <row r="189" ht="12.75">
      <c r="F189" s="22"/>
    </row>
    <row r="190" ht="12.75">
      <c r="F190" s="22"/>
    </row>
    <row r="191" ht="12.75">
      <c r="F191" s="22"/>
    </row>
    <row r="192" ht="12.75">
      <c r="F192" s="22"/>
    </row>
    <row r="193" ht="12.75">
      <c r="F193" s="22"/>
    </row>
    <row r="194" ht="12.75">
      <c r="F194" s="22"/>
    </row>
    <row r="195" ht="12.75">
      <c r="F195" s="22"/>
    </row>
    <row r="196" ht="12.75">
      <c r="F196" s="22"/>
    </row>
    <row r="197" ht="12.75">
      <c r="F197" s="22"/>
    </row>
    <row r="198" ht="12.75">
      <c r="F198" s="22"/>
    </row>
    <row r="199" ht="12.75">
      <c r="F199" s="22"/>
    </row>
  </sheetData>
  <mergeCells count="8">
    <mergeCell ref="R14:S19"/>
    <mergeCell ref="R36:S41"/>
    <mergeCell ref="AB36:AC41"/>
    <mergeCell ref="AB14:AC19"/>
    <mergeCell ref="C4:C5"/>
    <mergeCell ref="D4:G4"/>
    <mergeCell ref="H4:I4"/>
    <mergeCell ref="J4:K4"/>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B1:AB1"/>
  <sheetViews>
    <sheetView showGridLines="0" zoomScale="75" zoomScaleNormal="75" workbookViewId="0" topLeftCell="A1">
      <selection activeCell="A1" sqref="A1"/>
    </sheetView>
  </sheetViews>
  <sheetFormatPr defaultColWidth="9.140625" defaultRowHeight="12.75"/>
  <cols>
    <col min="1" max="1" width="3.7109375" style="0" customWidth="1"/>
    <col min="14" max="14" width="4.57421875" style="0" customWidth="1"/>
    <col min="28" max="28" width="4.140625" style="0" customWidth="1"/>
  </cols>
  <sheetData>
    <row r="1" spans="2:28" ht="18.75" thickBot="1">
      <c r="B1" s="178" t="s">
        <v>861</v>
      </c>
      <c r="C1" s="8"/>
      <c r="D1" s="8"/>
      <c r="E1" s="8"/>
      <c r="F1" s="8"/>
      <c r="G1" s="8"/>
      <c r="H1" s="8"/>
      <c r="I1" s="8"/>
      <c r="J1" s="8"/>
      <c r="K1" s="8"/>
      <c r="L1" s="8"/>
      <c r="M1" s="8"/>
      <c r="N1" s="8"/>
      <c r="P1" s="178" t="s">
        <v>862</v>
      </c>
      <c r="Q1" s="8"/>
      <c r="R1" s="8"/>
      <c r="S1" s="8"/>
      <c r="T1" s="8"/>
      <c r="U1" s="8"/>
      <c r="V1" s="8"/>
      <c r="W1" s="8"/>
      <c r="X1" s="8"/>
      <c r="Y1" s="8"/>
      <c r="Z1" s="8"/>
      <c r="AA1" s="8"/>
      <c r="AB1" s="8"/>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AB80"/>
  <sheetViews>
    <sheetView showGridLines="0" tabSelected="1" zoomScale="75" zoomScaleNormal="75" workbookViewId="0" topLeftCell="A1">
      <selection activeCell="A1" sqref="A1"/>
    </sheetView>
  </sheetViews>
  <sheetFormatPr defaultColWidth="9.140625" defaultRowHeight="12.75"/>
  <cols>
    <col min="1" max="1" width="3.57421875" style="0" customWidth="1"/>
    <col min="14" max="14" width="4.00390625" style="0" customWidth="1"/>
    <col min="28" max="28" width="4.57421875" style="0" customWidth="1"/>
  </cols>
  <sheetData>
    <row r="1" spans="2:28" ht="18.75" thickBot="1">
      <c r="B1" s="178" t="s">
        <v>863</v>
      </c>
      <c r="C1" s="8"/>
      <c r="D1" s="8"/>
      <c r="E1" s="8"/>
      <c r="F1" s="8"/>
      <c r="G1" s="8"/>
      <c r="H1" s="8"/>
      <c r="I1" s="8"/>
      <c r="J1" s="8"/>
      <c r="K1" s="8"/>
      <c r="L1" s="8"/>
      <c r="M1" s="8"/>
      <c r="N1" s="8"/>
      <c r="P1" s="178" t="s">
        <v>864</v>
      </c>
      <c r="Q1" s="8"/>
      <c r="R1" s="8"/>
      <c r="S1" s="8"/>
      <c r="T1" s="8"/>
      <c r="U1" s="8"/>
      <c r="V1" s="8"/>
      <c r="W1" s="8"/>
      <c r="X1" s="8"/>
      <c r="Y1" s="8"/>
      <c r="Z1" s="8"/>
      <c r="AA1" s="8"/>
      <c r="AB1" s="8"/>
    </row>
    <row r="40" spans="2:28" ht="18.75" thickBot="1">
      <c r="B40" s="178" t="s">
        <v>865</v>
      </c>
      <c r="C40" s="8"/>
      <c r="D40" s="8"/>
      <c r="E40" s="8"/>
      <c r="F40" s="8"/>
      <c r="G40" s="8"/>
      <c r="H40" s="8"/>
      <c r="I40" s="8"/>
      <c r="J40" s="8"/>
      <c r="K40" s="8"/>
      <c r="L40" s="8"/>
      <c r="M40" s="8"/>
      <c r="N40" s="8"/>
      <c r="P40" s="178" t="s">
        <v>866</v>
      </c>
      <c r="Q40" s="8"/>
      <c r="R40" s="8"/>
      <c r="S40" s="8"/>
      <c r="T40" s="8"/>
      <c r="U40" s="8"/>
      <c r="V40" s="8"/>
      <c r="W40" s="8"/>
      <c r="X40" s="8"/>
      <c r="Y40" s="8"/>
      <c r="Z40" s="8"/>
      <c r="AA40" s="8"/>
      <c r="AB40" s="8"/>
    </row>
    <row r="80" spans="2:28" ht="18.75" thickBot="1">
      <c r="B80" s="178" t="s">
        <v>867</v>
      </c>
      <c r="C80" s="8"/>
      <c r="D80" s="8"/>
      <c r="E80" s="8"/>
      <c r="F80" s="8"/>
      <c r="G80" s="8"/>
      <c r="H80" s="8"/>
      <c r="I80" s="8"/>
      <c r="J80" s="8"/>
      <c r="K80" s="8"/>
      <c r="L80" s="8"/>
      <c r="M80" s="8"/>
      <c r="N80" s="8"/>
      <c r="P80" s="178" t="s">
        <v>868</v>
      </c>
      <c r="Q80" s="8"/>
      <c r="R80" s="8"/>
      <c r="S80" s="8"/>
      <c r="T80" s="8"/>
      <c r="U80" s="8"/>
      <c r="V80" s="8"/>
      <c r="W80" s="8"/>
      <c r="X80" s="8"/>
      <c r="Y80" s="8"/>
      <c r="Z80" s="8"/>
      <c r="AA80" s="8"/>
      <c r="AB80" s="8"/>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O2:P28"/>
  <sheetViews>
    <sheetView showGridLines="0" workbookViewId="0" topLeftCell="F1">
      <selection activeCell="O28" sqref="O28"/>
    </sheetView>
  </sheetViews>
  <sheetFormatPr defaultColWidth="9.140625" defaultRowHeight="12.75"/>
  <cols>
    <col min="15" max="15" width="9.7109375" style="0" bestFit="1" customWidth="1"/>
    <col min="16" max="16" width="12.7109375" style="0" bestFit="1" customWidth="1"/>
    <col min="19" max="19" width="10.57421875" style="0" customWidth="1"/>
  </cols>
  <sheetData>
    <row r="2" spans="15:16" ht="12.75">
      <c r="O2" s="177" t="s">
        <v>859</v>
      </c>
      <c r="P2" s="177" t="s">
        <v>860</v>
      </c>
    </row>
    <row r="3" spans="15:16" ht="12.75">
      <c r="O3" s="179">
        <v>34739</v>
      </c>
      <c r="P3" s="180">
        <v>0.47</v>
      </c>
    </row>
    <row r="4" spans="15:16" ht="12.75">
      <c r="O4" s="179">
        <v>34828</v>
      </c>
      <c r="P4" s="180">
        <v>0.52</v>
      </c>
    </row>
    <row r="5" spans="15:16" ht="12.75">
      <c r="O5" s="179">
        <v>34922</v>
      </c>
      <c r="P5" s="180">
        <v>0.52</v>
      </c>
    </row>
    <row r="6" spans="15:16" ht="12.75">
      <c r="O6" s="179">
        <v>35016</v>
      </c>
      <c r="P6" s="180">
        <v>0.52</v>
      </c>
    </row>
    <row r="7" spans="15:16" ht="12.75">
      <c r="O7" s="179">
        <v>35108</v>
      </c>
      <c r="P7" s="180">
        <v>0.52</v>
      </c>
    </row>
    <row r="8" spans="15:16" ht="12.75">
      <c r="O8" s="179">
        <v>35198</v>
      </c>
      <c r="P8" s="180">
        <v>0.57</v>
      </c>
    </row>
    <row r="9" spans="15:16" ht="12.75">
      <c r="O9" s="179">
        <v>35290</v>
      </c>
      <c r="P9" s="180">
        <v>0.57</v>
      </c>
    </row>
    <row r="10" spans="15:16" ht="12.75">
      <c r="O10" s="179">
        <v>35382</v>
      </c>
      <c r="P10" s="180">
        <v>0.57</v>
      </c>
    </row>
    <row r="11" spans="15:16" ht="12.75">
      <c r="O11" s="179">
        <v>35473</v>
      </c>
      <c r="P11" s="180">
        <v>0.57</v>
      </c>
    </row>
    <row r="12" spans="15:16" ht="12.75">
      <c r="O12" s="179">
        <v>35563</v>
      </c>
      <c r="P12" s="180">
        <v>0.63</v>
      </c>
    </row>
    <row r="13" spans="15:16" ht="12.75">
      <c r="O13" s="179">
        <v>35655</v>
      </c>
      <c r="P13" s="180">
        <v>0.315</v>
      </c>
    </row>
    <row r="14" spans="15:16" ht="12.75">
      <c r="O14" s="179">
        <v>35746</v>
      </c>
      <c r="P14" s="180">
        <v>0.315</v>
      </c>
    </row>
    <row r="15" spans="15:16" ht="12.75">
      <c r="O15" s="179">
        <v>35837</v>
      </c>
      <c r="P15" s="180">
        <v>0.315</v>
      </c>
    </row>
    <row r="16" spans="15:16" ht="12.75">
      <c r="O16" s="179">
        <v>35928</v>
      </c>
      <c r="P16" s="180">
        <v>0.35</v>
      </c>
    </row>
    <row r="17" spans="15:16" ht="12.75">
      <c r="O17" s="179">
        <v>36019</v>
      </c>
      <c r="P17" s="180">
        <v>0.35</v>
      </c>
    </row>
    <row r="18" spans="15:16" ht="12.75">
      <c r="O18" s="179">
        <v>36109</v>
      </c>
      <c r="P18" s="180">
        <v>0.35</v>
      </c>
    </row>
    <row r="19" spans="15:16" ht="12.75">
      <c r="O19" s="179">
        <v>36201</v>
      </c>
      <c r="P19" s="180">
        <v>0.35</v>
      </c>
    </row>
    <row r="20" spans="15:16" ht="12.75">
      <c r="O20" s="179">
        <v>36292</v>
      </c>
      <c r="P20" s="180">
        <v>0.35</v>
      </c>
    </row>
    <row r="21" spans="15:16" ht="12.75">
      <c r="O21" s="179">
        <v>36383</v>
      </c>
      <c r="P21" s="180">
        <v>0.35</v>
      </c>
    </row>
    <row r="22" spans="15:16" ht="12.75">
      <c r="O22" s="179">
        <v>36474</v>
      </c>
      <c r="P22" s="180">
        <v>0.35</v>
      </c>
    </row>
    <row r="23" spans="15:16" ht="12.75">
      <c r="O23" s="179">
        <v>36567</v>
      </c>
      <c r="P23" s="180">
        <v>0.35</v>
      </c>
    </row>
    <row r="24" spans="15:16" ht="12.75">
      <c r="O24" s="179">
        <v>36657</v>
      </c>
      <c r="P24" s="180">
        <v>0.35</v>
      </c>
    </row>
    <row r="25" spans="15:16" ht="12.75">
      <c r="O25" s="179">
        <v>36749</v>
      </c>
      <c r="P25" s="180">
        <v>0.35</v>
      </c>
    </row>
    <row r="26" spans="15:16" ht="12.75">
      <c r="O26" s="179">
        <v>36843</v>
      </c>
      <c r="P26" s="180">
        <v>0.35</v>
      </c>
    </row>
    <row r="28" ht="12.75">
      <c r="O28" s="2" t="s">
        <v>800</v>
      </c>
    </row>
  </sheetData>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S47"/>
  <sheetViews>
    <sheetView showGridLines="0" zoomScale="75" zoomScaleNormal="75" workbookViewId="0" topLeftCell="E1">
      <selection activeCell="T11" sqref="T11"/>
    </sheetView>
  </sheetViews>
  <sheetFormatPr defaultColWidth="9.140625" defaultRowHeight="12.75"/>
  <cols>
    <col min="1" max="1" width="75.421875" style="183" customWidth="1"/>
    <col min="2" max="4" width="11.57421875" style="189" bestFit="1" customWidth="1"/>
    <col min="5" max="8" width="11.57421875" style="183" bestFit="1" customWidth="1"/>
    <col min="9" max="9" width="9.140625" style="183" customWidth="1"/>
    <col min="10" max="10" width="9.28125" style="183" bestFit="1" customWidth="1"/>
    <col min="11" max="11" width="8.8515625" style="183" bestFit="1" customWidth="1"/>
    <col min="12" max="12" width="8.7109375" style="183" bestFit="1" customWidth="1"/>
    <col min="13" max="13" width="7.8515625" style="183" customWidth="1"/>
    <col min="14" max="15" width="9.140625" style="183" customWidth="1"/>
    <col min="16" max="16" width="10.7109375" style="183" customWidth="1"/>
    <col min="17" max="17" width="11.421875" style="183" customWidth="1"/>
    <col min="18" max="18" width="13.8515625" style="183" customWidth="1"/>
    <col min="19" max="19" width="11.8515625" style="183" customWidth="1"/>
    <col min="20" max="16384" width="9.140625" style="183" customWidth="1"/>
  </cols>
  <sheetData>
    <row r="1" spans="1:8" ht="18">
      <c r="A1" s="181" t="s">
        <v>869</v>
      </c>
      <c r="B1" s="182"/>
      <c r="C1" s="182"/>
      <c r="D1" s="182"/>
      <c r="E1" s="182"/>
      <c r="F1" s="182"/>
      <c r="G1" s="182"/>
      <c r="H1" s="182"/>
    </row>
    <row r="2" spans="1:8" s="186" customFormat="1" ht="15.75">
      <c r="A2" s="184"/>
      <c r="B2" s="185">
        <v>2000</v>
      </c>
      <c r="C2" s="186">
        <v>1999</v>
      </c>
      <c r="D2" s="186">
        <v>1998</v>
      </c>
      <c r="E2" s="186">
        <v>1997</v>
      </c>
      <c r="F2" s="186">
        <v>1996</v>
      </c>
      <c r="G2" s="186">
        <v>1995</v>
      </c>
      <c r="H2" s="186">
        <v>1994</v>
      </c>
    </row>
    <row r="3" spans="1:2" ht="15">
      <c r="A3" s="187"/>
      <c r="B3" s="188"/>
    </row>
    <row r="4" spans="1:8" ht="15">
      <c r="A4" s="190" t="s">
        <v>870</v>
      </c>
      <c r="B4" s="191">
        <v>28268</v>
      </c>
      <c r="C4" s="192">
        <v>26918</v>
      </c>
      <c r="D4" s="192">
        <v>24767</v>
      </c>
      <c r="E4" s="193">
        <v>24089</v>
      </c>
      <c r="F4" s="193">
        <v>43810</v>
      </c>
      <c r="G4" s="193">
        <v>42163</v>
      </c>
      <c r="H4" s="193">
        <v>39333</v>
      </c>
    </row>
    <row r="5" spans="1:8" ht="15.75" thickBot="1">
      <c r="A5" s="194" t="s">
        <v>871</v>
      </c>
      <c r="B5" s="195">
        <v>934</v>
      </c>
      <c r="C5" s="196">
        <v>974</v>
      </c>
      <c r="D5" s="196">
        <v>981</v>
      </c>
      <c r="E5" s="197">
        <v>1005</v>
      </c>
      <c r="F5" s="197">
        <v>1340</v>
      </c>
      <c r="G5" s="197">
        <v>1059</v>
      </c>
      <c r="H5" s="197">
        <v>888</v>
      </c>
    </row>
    <row r="6" spans="1:8" ht="15">
      <c r="A6" s="190"/>
      <c r="B6" s="191"/>
      <c r="C6" s="192"/>
      <c r="D6" s="192"/>
      <c r="E6" s="193"/>
      <c r="F6" s="193"/>
      <c r="G6" s="193"/>
      <c r="H6" s="193"/>
    </row>
    <row r="7" spans="1:8" ht="15.75" thickBot="1">
      <c r="A7" s="194" t="s">
        <v>820</v>
      </c>
      <c r="B7" s="195">
        <v>29202</v>
      </c>
      <c r="C7" s="196">
        <v>27892</v>
      </c>
      <c r="D7" s="196">
        <v>25748</v>
      </c>
      <c r="E7" s="197">
        <v>25094</v>
      </c>
      <c r="F7" s="197">
        <v>45150</v>
      </c>
      <c r="G7" s="197">
        <v>43222</v>
      </c>
      <c r="H7" s="197">
        <v>40221</v>
      </c>
    </row>
    <row r="8" spans="1:19" ht="15.75">
      <c r="A8" s="198" t="s">
        <v>872</v>
      </c>
      <c r="B8" s="199">
        <f aca="true" t="shared" si="0" ref="B8:G8">(B7-C7)/C7</f>
        <v>0.046966872221425496</v>
      </c>
      <c r="C8" s="200">
        <f t="shared" si="0"/>
        <v>0.0832686033866708</v>
      </c>
      <c r="D8" s="200">
        <f t="shared" si="0"/>
        <v>0.026062006854228104</v>
      </c>
      <c r="E8" s="200">
        <f t="shared" si="0"/>
        <v>-0.4442081949058693</v>
      </c>
      <c r="F8" s="200">
        <f t="shared" si="0"/>
        <v>0.04460691314608301</v>
      </c>
      <c r="G8" s="200">
        <f t="shared" si="0"/>
        <v>0.07461276447626862</v>
      </c>
      <c r="H8" s="201"/>
      <c r="J8" s="262" t="s">
        <v>873</v>
      </c>
      <c r="K8" s="263"/>
      <c r="L8" s="263"/>
      <c r="M8" s="264"/>
      <c r="R8" s="265" t="s">
        <v>874</v>
      </c>
      <c r="S8" s="266"/>
    </row>
    <row r="9" spans="1:19" ht="15">
      <c r="A9" s="190"/>
      <c r="B9" s="191"/>
      <c r="C9" s="202"/>
      <c r="D9" s="202"/>
      <c r="E9" s="203"/>
      <c r="F9" s="203"/>
      <c r="G9" s="203"/>
      <c r="H9" s="203"/>
      <c r="J9" s="204"/>
      <c r="K9" s="205"/>
      <c r="L9" s="206"/>
      <c r="M9" s="207"/>
      <c r="R9" s="208"/>
      <c r="S9" s="207"/>
    </row>
    <row r="10" spans="1:19" ht="15">
      <c r="A10" s="190"/>
      <c r="B10" s="209">
        <f aca="true" t="shared" si="1" ref="B10:G10">B21/B8</f>
        <v>-2.9004964351648956</v>
      </c>
      <c r="C10" s="210">
        <f t="shared" si="1"/>
        <v>-0.4841541476720831</v>
      </c>
      <c r="D10" s="210">
        <f t="shared" si="1"/>
        <v>1.3181126470452498</v>
      </c>
      <c r="E10" s="210">
        <f t="shared" si="1"/>
        <v>1.3853121060160856</v>
      </c>
      <c r="F10" s="210">
        <f t="shared" si="1"/>
        <v>0.6139280741991024</v>
      </c>
      <c r="G10" s="210">
        <f t="shared" si="1"/>
        <v>1.9077825020439583</v>
      </c>
      <c r="H10" s="203"/>
      <c r="J10" s="204">
        <v>1995</v>
      </c>
      <c r="K10" s="211">
        <v>0.07461276447626862</v>
      </c>
      <c r="L10" s="212">
        <v>0.14234492649695232</v>
      </c>
      <c r="M10" s="213">
        <f aca="true" t="shared" si="2" ref="M10:M15">L10/K10</f>
        <v>1.9077825020439583</v>
      </c>
      <c r="R10" s="214">
        <v>1995</v>
      </c>
      <c r="S10" s="215">
        <v>758</v>
      </c>
    </row>
    <row r="11" spans="1:19" ht="15">
      <c r="A11" s="190"/>
      <c r="B11" s="188"/>
      <c r="C11" s="192"/>
      <c r="D11" s="192"/>
      <c r="E11" s="193"/>
      <c r="F11" s="193"/>
      <c r="G11" s="193"/>
      <c r="H11" s="193"/>
      <c r="J11" s="204">
        <v>1996</v>
      </c>
      <c r="K11" s="211">
        <v>0.04460691314608301</v>
      </c>
      <c r="L11" s="212">
        <v>0.02738543628374137</v>
      </c>
      <c r="M11" s="213">
        <f t="shared" si="2"/>
        <v>0.6139280741991024</v>
      </c>
      <c r="R11" s="214">
        <v>1996</v>
      </c>
      <c r="S11" s="215">
        <v>713</v>
      </c>
    </row>
    <row r="12" spans="1:19" ht="15">
      <c r="A12" s="190" t="s">
        <v>875</v>
      </c>
      <c r="B12" s="191">
        <v>18207</v>
      </c>
      <c r="C12" s="192">
        <v>16991</v>
      </c>
      <c r="D12" s="192">
        <v>15556</v>
      </c>
      <c r="E12" s="193">
        <v>15544</v>
      </c>
      <c r="F12" s="193">
        <v>25144</v>
      </c>
      <c r="G12" s="193">
        <v>23363</v>
      </c>
      <c r="H12" s="193">
        <v>21810</v>
      </c>
      <c r="J12" s="204">
        <v>1997</v>
      </c>
      <c r="K12" s="211">
        <v>-0.4442081949058693</v>
      </c>
      <c r="L12" s="212">
        <v>-0.6153669899946537</v>
      </c>
      <c r="M12" s="213">
        <f t="shared" si="2"/>
        <v>1.3853121060160856</v>
      </c>
      <c r="R12" s="214">
        <v>1997</v>
      </c>
      <c r="S12" s="215">
        <v>389</v>
      </c>
    </row>
    <row r="13" spans="1:19" ht="15">
      <c r="A13" s="190" t="s">
        <v>876</v>
      </c>
      <c r="B13" s="191">
        <v>3041</v>
      </c>
      <c r="C13" s="192">
        <v>2595</v>
      </c>
      <c r="D13" s="192">
        <v>2115</v>
      </c>
      <c r="E13" s="193">
        <v>2061</v>
      </c>
      <c r="F13" s="193">
        <v>2856</v>
      </c>
      <c r="G13" s="193">
        <v>2995</v>
      </c>
      <c r="H13" s="193">
        <v>2875</v>
      </c>
      <c r="J13" s="204">
        <v>1998</v>
      </c>
      <c r="K13" s="211">
        <v>0.026062006854228104</v>
      </c>
      <c r="L13" s="212">
        <v>0.03435266084193805</v>
      </c>
      <c r="M13" s="213">
        <f t="shared" si="2"/>
        <v>1.3181126470452498</v>
      </c>
      <c r="R13" s="214">
        <v>1998</v>
      </c>
      <c r="S13" s="215">
        <v>520</v>
      </c>
    </row>
    <row r="14" spans="1:19" ht="15">
      <c r="A14" s="190" t="s">
        <v>877</v>
      </c>
      <c r="B14" s="191">
        <v>1415</v>
      </c>
      <c r="C14" s="192">
        <v>1444</v>
      </c>
      <c r="D14" s="192">
        <v>1452</v>
      </c>
      <c r="E14" s="193">
        <v>1361</v>
      </c>
      <c r="F14" s="193">
        <v>2621</v>
      </c>
      <c r="G14" s="193">
        <v>2722</v>
      </c>
      <c r="H14" s="193">
        <v>2976</v>
      </c>
      <c r="J14" s="204">
        <v>1999</v>
      </c>
      <c r="K14" s="211">
        <v>0.0832686033866708</v>
      </c>
      <c r="L14" s="212">
        <v>-0.040314839700518336</v>
      </c>
      <c r="M14" s="213">
        <f t="shared" si="2"/>
        <v>-0.4841541476720831</v>
      </c>
      <c r="R14" s="214">
        <v>1999</v>
      </c>
      <c r="S14" s="215">
        <v>535</v>
      </c>
    </row>
    <row r="15" spans="1:19" ht="15">
      <c r="A15" s="190" t="s">
        <v>878</v>
      </c>
      <c r="B15" s="191"/>
      <c r="C15" s="192"/>
      <c r="D15" s="192"/>
      <c r="E15" s="193"/>
      <c r="F15" s="193"/>
      <c r="G15" s="193"/>
      <c r="H15" s="193"/>
      <c r="J15" s="216">
        <v>2000</v>
      </c>
      <c r="K15" s="217">
        <v>0.046966872221425496</v>
      </c>
      <c r="L15" s="218">
        <v>-0.13622724544908982</v>
      </c>
      <c r="M15" s="219">
        <f t="shared" si="2"/>
        <v>-2.9004964351648956</v>
      </c>
      <c r="R15" s="220">
        <v>2000</v>
      </c>
      <c r="S15" s="221">
        <v>810</v>
      </c>
    </row>
    <row r="16" spans="1:8" ht="15">
      <c r="A16" s="190" t="s">
        <v>879</v>
      </c>
      <c r="B16" s="191">
        <v>0</v>
      </c>
      <c r="C16" s="192">
        <v>0</v>
      </c>
      <c r="D16" s="192">
        <v>0</v>
      </c>
      <c r="E16" s="193">
        <v>0</v>
      </c>
      <c r="F16" s="193">
        <v>404</v>
      </c>
      <c r="G16" s="193">
        <v>331</v>
      </c>
      <c r="H16" s="193">
        <v>357</v>
      </c>
    </row>
    <row r="17" spans="1:8" ht="15">
      <c r="A17" s="190" t="s">
        <v>880</v>
      </c>
      <c r="B17" s="191">
        <v>445</v>
      </c>
      <c r="C17" s="192">
        <v>246</v>
      </c>
      <c r="D17" s="192">
        <v>108</v>
      </c>
      <c r="E17" s="193">
        <v>20</v>
      </c>
      <c r="F17" s="193">
        <v>0</v>
      </c>
      <c r="G17" s="193">
        <v>0</v>
      </c>
      <c r="H17" s="193">
        <v>0</v>
      </c>
    </row>
    <row r="18" spans="1:8" ht="15">
      <c r="A18" s="190" t="s">
        <v>881</v>
      </c>
      <c r="B18" s="191">
        <v>1776</v>
      </c>
      <c r="C18" s="192">
        <v>1617</v>
      </c>
      <c r="D18" s="192">
        <v>1308</v>
      </c>
      <c r="E18" s="193">
        <v>1072</v>
      </c>
      <c r="F18" s="193">
        <v>1032</v>
      </c>
      <c r="G18" s="222">
        <v>1067</v>
      </c>
      <c r="H18" s="222">
        <v>1047</v>
      </c>
    </row>
    <row r="19" spans="1:8" ht="15">
      <c r="A19" s="190"/>
      <c r="B19" s="191"/>
      <c r="C19" s="192"/>
      <c r="D19" s="192"/>
      <c r="E19" s="193"/>
      <c r="F19" s="193"/>
      <c r="G19" s="222"/>
      <c r="H19" s="222"/>
    </row>
    <row r="20" spans="1:8" ht="15.75">
      <c r="A20" s="223" t="s">
        <v>882</v>
      </c>
      <c r="B20" s="224">
        <f aca="true" t="shared" si="3" ref="B20:H20">B7-SUM(B12:B18)</f>
        <v>4318</v>
      </c>
      <c r="C20" s="201">
        <f t="shared" si="3"/>
        <v>4999</v>
      </c>
      <c r="D20" s="201">
        <f t="shared" si="3"/>
        <v>5209</v>
      </c>
      <c r="E20" s="201">
        <f t="shared" si="3"/>
        <v>5036</v>
      </c>
      <c r="F20" s="201">
        <f t="shared" si="3"/>
        <v>13093</v>
      </c>
      <c r="G20" s="201">
        <f t="shared" si="3"/>
        <v>12744</v>
      </c>
      <c r="H20" s="201">
        <f t="shared" si="3"/>
        <v>11156</v>
      </c>
    </row>
    <row r="21" spans="1:12" ht="15.75">
      <c r="A21" s="198" t="s">
        <v>883</v>
      </c>
      <c r="B21" s="199">
        <f aca="true" t="shared" si="4" ref="B21:G21">(B20-C20)/C20</f>
        <v>-0.13622724544908982</v>
      </c>
      <c r="C21" s="200">
        <f t="shared" si="4"/>
        <v>-0.040314839700518336</v>
      </c>
      <c r="D21" s="200">
        <f t="shared" si="4"/>
        <v>0.03435266084193805</v>
      </c>
      <c r="E21" s="200">
        <f t="shared" si="4"/>
        <v>-0.6153669899946537</v>
      </c>
      <c r="F21" s="200">
        <f t="shared" si="4"/>
        <v>0.02738543628374137</v>
      </c>
      <c r="G21" s="200">
        <f t="shared" si="4"/>
        <v>0.14234492649695232</v>
      </c>
      <c r="H21" s="201"/>
      <c r="K21" s="225"/>
      <c r="L21" s="225"/>
    </row>
    <row r="22" spans="1:12" ht="15">
      <c r="A22" s="190"/>
      <c r="B22" s="191"/>
      <c r="C22" s="192"/>
      <c r="D22" s="192"/>
      <c r="E22" s="193"/>
      <c r="F22" s="193"/>
      <c r="G22" s="222"/>
      <c r="H22" s="222"/>
      <c r="K22" s="226"/>
      <c r="L22" s="225"/>
    </row>
    <row r="23" spans="1:12" ht="15">
      <c r="A23" s="187" t="s">
        <v>874</v>
      </c>
      <c r="B23" s="227">
        <v>810</v>
      </c>
      <c r="C23" s="228">
        <v>535</v>
      </c>
      <c r="D23" s="228">
        <v>520</v>
      </c>
      <c r="E23" s="229">
        <v>389</v>
      </c>
      <c r="F23" s="229">
        <v>713</v>
      </c>
      <c r="G23" s="229">
        <v>758</v>
      </c>
      <c r="H23" s="229">
        <v>559</v>
      </c>
      <c r="L23" s="225"/>
    </row>
    <row r="24" spans="1:12" ht="15">
      <c r="A24" s="187" t="s">
        <v>884</v>
      </c>
      <c r="B24" s="227">
        <v>-11</v>
      </c>
      <c r="C24" s="228">
        <v>2250</v>
      </c>
      <c r="D24" s="228">
        <v>1443</v>
      </c>
      <c r="E24" s="229">
        <v>1478</v>
      </c>
      <c r="F24" s="229">
        <v>0</v>
      </c>
      <c r="G24" s="229">
        <v>0</v>
      </c>
      <c r="H24" s="229"/>
      <c r="L24" s="225"/>
    </row>
    <row r="25" spans="1:12" ht="15">
      <c r="A25" s="187" t="s">
        <v>885</v>
      </c>
      <c r="B25" s="227">
        <v>101</v>
      </c>
      <c r="C25" s="228">
        <v>524</v>
      </c>
      <c r="D25" s="228">
        <v>633</v>
      </c>
      <c r="E25" s="229">
        <v>340</v>
      </c>
      <c r="F25" s="229">
        <v>0</v>
      </c>
      <c r="G25" s="229">
        <v>0</v>
      </c>
      <c r="H25" s="229">
        <v>0</v>
      </c>
      <c r="L25" s="225"/>
    </row>
    <row r="26" spans="1:12" ht="15.75" thickBot="1">
      <c r="A26" s="230" t="s">
        <v>886</v>
      </c>
      <c r="B26" s="231">
        <v>-29</v>
      </c>
      <c r="C26" s="232" t="s">
        <v>887</v>
      </c>
      <c r="D26" s="232" t="s">
        <v>887</v>
      </c>
      <c r="E26" s="233">
        <v>0</v>
      </c>
      <c r="F26" s="233">
        <v>6399</v>
      </c>
      <c r="G26" s="233">
        <v>6596</v>
      </c>
      <c r="H26" s="233">
        <v>6215</v>
      </c>
      <c r="L26" s="225"/>
    </row>
    <row r="27" spans="1:8" ht="15">
      <c r="A27" s="187"/>
      <c r="B27" s="227"/>
      <c r="C27" s="228"/>
      <c r="D27" s="228"/>
      <c r="E27" s="229"/>
      <c r="F27" s="229"/>
      <c r="G27" s="229"/>
      <c r="H27" s="229"/>
    </row>
    <row r="28" spans="1:8" ht="15.75" thickBot="1">
      <c r="A28" s="230" t="s">
        <v>820</v>
      </c>
      <c r="B28" s="231">
        <v>25755</v>
      </c>
      <c r="C28" s="232">
        <v>26202</v>
      </c>
      <c r="D28" s="232">
        <v>23135</v>
      </c>
      <c r="E28" s="233">
        <v>22265</v>
      </c>
      <c r="F28" s="233">
        <v>39169</v>
      </c>
      <c r="G28" s="233">
        <v>37832</v>
      </c>
      <c r="H28" s="233">
        <v>35839</v>
      </c>
    </row>
    <row r="29" spans="1:8" ht="15">
      <c r="A29" s="187"/>
      <c r="B29" s="227"/>
      <c r="C29" s="228"/>
      <c r="D29" s="228"/>
      <c r="E29" s="229"/>
      <c r="F29" s="229"/>
      <c r="G29" s="229"/>
      <c r="H29" s="229"/>
    </row>
    <row r="30" spans="1:8" ht="15">
      <c r="A30" s="187" t="s">
        <v>888</v>
      </c>
      <c r="B30" s="227">
        <v>3447</v>
      </c>
      <c r="C30" s="228">
        <v>1690</v>
      </c>
      <c r="D30" s="228">
        <v>2613</v>
      </c>
      <c r="E30" s="229">
        <v>2829</v>
      </c>
      <c r="F30" s="229">
        <v>5981</v>
      </c>
      <c r="G30" s="229">
        <v>5390</v>
      </c>
      <c r="H30" s="229">
        <v>4382</v>
      </c>
    </row>
    <row r="31" spans="1:8" ht="15">
      <c r="A31" s="187" t="s">
        <v>889</v>
      </c>
      <c r="B31" s="227">
        <v>1072</v>
      </c>
      <c r="C31" s="228">
        <v>1410</v>
      </c>
      <c r="D31" s="228">
        <v>941</v>
      </c>
      <c r="E31" s="229">
        <v>1354</v>
      </c>
      <c r="F31" s="229">
        <v>2345</v>
      </c>
      <c r="G31" s="229">
        <v>2097</v>
      </c>
      <c r="H31" s="229">
        <v>1655</v>
      </c>
    </row>
    <row r="32" spans="1:11" ht="15.75" thickBot="1">
      <c r="A32" s="230" t="s">
        <v>890</v>
      </c>
      <c r="B32" s="231">
        <v>61</v>
      </c>
      <c r="C32" s="232">
        <v>61</v>
      </c>
      <c r="D32" s="232">
        <v>24</v>
      </c>
      <c r="E32" s="233">
        <v>43</v>
      </c>
      <c r="F32" s="233">
        <v>0</v>
      </c>
      <c r="G32" s="233">
        <v>0</v>
      </c>
      <c r="H32" s="233">
        <v>0</v>
      </c>
      <c r="K32" s="234"/>
    </row>
    <row r="33" spans="1:8" ht="15">
      <c r="A33" s="187"/>
      <c r="B33" s="227"/>
      <c r="C33" s="228"/>
      <c r="D33" s="228"/>
      <c r="E33" s="229"/>
      <c r="F33" s="229"/>
      <c r="G33" s="229"/>
      <c r="H33" s="229"/>
    </row>
    <row r="34" spans="1:8" ht="15">
      <c r="A34" s="187" t="s">
        <v>891</v>
      </c>
      <c r="B34" s="227">
        <v>2314</v>
      </c>
      <c r="C34" s="228">
        <v>219</v>
      </c>
      <c r="D34" s="228">
        <v>1648</v>
      </c>
      <c r="E34" s="229">
        <v>1432</v>
      </c>
      <c r="F34" s="229">
        <v>0</v>
      </c>
      <c r="G34" s="229">
        <v>0</v>
      </c>
      <c r="H34" s="229">
        <v>0</v>
      </c>
    </row>
    <row r="35" spans="1:8" ht="15">
      <c r="A35" s="187"/>
      <c r="B35" s="227"/>
      <c r="C35" s="228"/>
      <c r="D35" s="228"/>
      <c r="E35" s="229"/>
      <c r="F35" s="229"/>
      <c r="G35" s="229"/>
      <c r="H35" s="229"/>
    </row>
    <row r="36" spans="1:8" ht="15">
      <c r="A36" s="187" t="s">
        <v>892</v>
      </c>
      <c r="B36" s="227"/>
      <c r="C36" s="228"/>
      <c r="D36" s="228"/>
      <c r="E36" s="229"/>
      <c r="F36" s="229"/>
      <c r="G36" s="229"/>
      <c r="H36" s="229"/>
    </row>
    <row r="37" spans="1:8" ht="15">
      <c r="A37" s="187" t="s">
        <v>893</v>
      </c>
      <c r="B37" s="227">
        <v>0</v>
      </c>
      <c r="C37" s="228">
        <v>0</v>
      </c>
      <c r="D37" s="228">
        <v>594</v>
      </c>
      <c r="E37" s="229">
        <v>973</v>
      </c>
      <c r="F37" s="229">
        <v>0</v>
      </c>
      <c r="G37" s="229">
        <v>0</v>
      </c>
      <c r="H37" s="229">
        <v>0</v>
      </c>
    </row>
    <row r="38" spans="1:8" ht="15.75" thickBot="1">
      <c r="A38" s="230" t="s">
        <v>894</v>
      </c>
      <c r="B38" s="231">
        <v>0</v>
      </c>
      <c r="C38" s="232">
        <v>7471</v>
      </c>
      <c r="D38" s="232">
        <v>2439</v>
      </c>
      <c r="E38" s="233">
        <v>0</v>
      </c>
      <c r="F38" s="233">
        <v>0</v>
      </c>
      <c r="G38" s="233">
        <v>0</v>
      </c>
      <c r="H38" s="233">
        <v>0</v>
      </c>
    </row>
    <row r="39" spans="1:8" ht="15">
      <c r="A39" s="187"/>
      <c r="B39" s="227"/>
      <c r="C39" s="228"/>
      <c r="D39" s="228"/>
      <c r="E39" s="229"/>
      <c r="F39" s="229"/>
      <c r="G39" s="229"/>
      <c r="H39" s="229"/>
    </row>
    <row r="40" spans="1:8" ht="15">
      <c r="A40" s="187" t="s">
        <v>895</v>
      </c>
      <c r="B40" s="227">
        <v>0</v>
      </c>
      <c r="C40" s="228">
        <v>7690</v>
      </c>
      <c r="D40" s="228">
        <v>4681</v>
      </c>
      <c r="E40" s="229">
        <v>2405</v>
      </c>
      <c r="F40" s="229">
        <v>0</v>
      </c>
      <c r="G40" s="229">
        <v>0</v>
      </c>
      <c r="H40" s="229">
        <v>0</v>
      </c>
    </row>
    <row r="41" spans="1:8" ht="15.75" thickBot="1">
      <c r="A41" s="230" t="s">
        <v>896</v>
      </c>
      <c r="B41" s="231">
        <v>0</v>
      </c>
      <c r="C41" s="232">
        <v>0</v>
      </c>
      <c r="D41" s="232">
        <v>-201</v>
      </c>
      <c r="E41" s="233">
        <v>0</v>
      </c>
      <c r="F41" s="233">
        <v>0</v>
      </c>
      <c r="G41" s="233">
        <v>0</v>
      </c>
      <c r="H41" s="233">
        <v>0</v>
      </c>
    </row>
    <row r="42" spans="1:2" ht="15">
      <c r="A42" s="187"/>
      <c r="B42" s="188"/>
    </row>
    <row r="43" spans="1:8" ht="16.5" thickBot="1">
      <c r="A43" s="235" t="s">
        <v>897</v>
      </c>
      <c r="B43" s="236">
        <v>2314</v>
      </c>
      <c r="C43" s="237">
        <v>7690</v>
      </c>
      <c r="D43" s="237">
        <v>4480</v>
      </c>
      <c r="E43" s="238">
        <v>2405</v>
      </c>
      <c r="F43" s="238">
        <v>3636</v>
      </c>
      <c r="G43" s="238">
        <v>3293</v>
      </c>
      <c r="H43" s="238">
        <v>2727</v>
      </c>
    </row>
    <row r="44" spans="1:7" ht="15" thickTop="1">
      <c r="A44" s="239"/>
      <c r="B44" s="239"/>
      <c r="C44" s="239"/>
      <c r="D44" s="239"/>
      <c r="E44" s="239"/>
      <c r="F44" s="239"/>
      <c r="G44" s="239"/>
    </row>
    <row r="45" spans="1:7" ht="14.25">
      <c r="A45" s="239"/>
      <c r="B45" s="239"/>
      <c r="C45" s="239"/>
      <c r="D45" s="239"/>
      <c r="E45" s="239"/>
      <c r="F45" s="239"/>
      <c r="G45" s="239"/>
    </row>
    <row r="47" spans="2:7" ht="15">
      <c r="B47" s="240"/>
      <c r="C47" s="240"/>
      <c r="D47" s="240"/>
      <c r="E47" s="240"/>
      <c r="F47" s="240"/>
      <c r="G47" s="240"/>
    </row>
  </sheetData>
  <mergeCells count="2">
    <mergeCell ref="J8:M8"/>
    <mergeCell ref="R8:S8"/>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P.V. Viswanath</cp:lastModifiedBy>
  <dcterms:created xsi:type="dcterms:W3CDTF">2002-03-26T18:05:08Z</dcterms:created>
  <dcterms:modified xsi:type="dcterms:W3CDTF">2002-04-09T01:37:15Z</dcterms:modified>
  <cp:category/>
  <cp:version/>
  <cp:contentType/>
  <cp:contentStatus/>
</cp:coreProperties>
</file>