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1"/>
  </bookViews>
  <sheets>
    <sheet name="Computations" sheetId="1" r:id="rId1"/>
    <sheet name="10K Information" sheetId="2" r:id="rId2"/>
    <sheet name="Sheet3" sheetId="3" r:id="rId3"/>
  </sheets>
  <definedNames>
    <definedName name="FIS_UNIDENTIFIED_TABLE_66" localSheetId="1">'10K Information'!$A$7</definedName>
  </definedNames>
  <calcPr fullCalcOnLoad="1"/>
</workbook>
</file>

<file path=xl/comments1.xml><?xml version="1.0" encoding="utf-8"?>
<comments xmlns="http://schemas.openxmlformats.org/spreadsheetml/2006/main">
  <authors>
    <author>Administrator</author>
  </authors>
  <commentList>
    <comment ref="B9" authorId="0">
      <text>
        <r>
          <rPr>
            <b/>
            <sz val="8"/>
            <rFont val="Tahoma"/>
            <family val="0"/>
          </rPr>
          <t>Administrator:</t>
        </r>
        <r>
          <rPr>
            <sz val="8"/>
            <rFont val="Tahoma"/>
            <family val="0"/>
          </rPr>
          <t xml:space="preserve">
The Company conducts its operations in leased facilities under operating lease agreements that expire through fiscal 2022. The Company leases certain equipment under operating lease agreements that expire through fiscal 2015. As a result of the acquisitions of AEG, R2 and Suros, the Company assumed the obligation under their existing facility leases as well as for certain equipment lease agreements.  See p. F37 of 10-K</t>
        </r>
      </text>
    </comment>
    <comment ref="F3" authorId="0">
      <text>
        <r>
          <rPr>
            <b/>
            <sz val="8"/>
            <rFont val="Tahoma"/>
            <family val="0"/>
          </rPr>
          <t>Administrator:</t>
        </r>
        <r>
          <rPr>
            <sz val="8"/>
            <rFont val="Tahoma"/>
            <family val="0"/>
          </rPr>
          <t xml:space="preserve">
Current Operating lease expense</t>
        </r>
      </text>
    </comment>
  </commentList>
</comments>
</file>

<file path=xl/sharedStrings.xml><?xml version="1.0" encoding="utf-8"?>
<sst xmlns="http://schemas.openxmlformats.org/spreadsheetml/2006/main" count="60" uniqueCount="25">
  <si>
    <t xml:space="preserve">September 29, 2007 </t>
  </si>
  <si>
    <t xml:space="preserve">   </t>
  </si>
  <si>
    <t xml:space="preserve">$ </t>
  </si>
  <si>
    <t xml:space="preserve">September 27, 2008 </t>
  </si>
  <si>
    <t xml:space="preserve">  </t>
  </si>
  <si>
    <t xml:space="preserve">September 26, 2009 </t>
  </si>
  <si>
    <t xml:space="preserve">September 25, 2010 </t>
  </si>
  <si>
    <t xml:space="preserve">September 24, 2011 </t>
  </si>
  <si>
    <t xml:space="preserve">Thereafter </t>
  </si>
  <si>
    <t>  </t>
  </si>
  <si>
    <t xml:space="preserve">Total (not reduced by minimum sublease rentals of $ 250) </t>
  </si>
  <si>
    <t>Current date Sept. 30, 2006</t>
  </si>
  <si>
    <t>Int rate</t>
  </si>
  <si>
    <t>Years</t>
  </si>
  <si>
    <t>Hologic, Inc.</t>
  </si>
  <si>
    <t xml:space="preserve">Notes to Consolidated Financial Statements (continued) </t>
  </si>
  <si>
    <t xml:space="preserve">(In thousands, except per share data) </t>
  </si>
  <si>
    <t xml:space="preserve">Future minimum lease payments under all of the Company’s operating leases are approximately as follows: </t>
  </si>
  <si>
    <t xml:space="preserve">Fiscal Years Ending </t>
  </si>
  <si>
    <t xml:space="preserve">Amount </t>
  </si>
  <si>
    <t>Implied interest payments are</t>
  </si>
  <si>
    <t>0.065(4844 + 44,362.38))/(1.065)</t>
  </si>
  <si>
    <t>=</t>
  </si>
  <si>
    <t xml:space="preserve">As a result of the acquisition of AEG, we assumed certain of AEG’s existing debt aggregating $9.1 million as of September 30, 2006. The terms of the agreements have various maturities ranging from July 1, 2007 through March 15, 2011. Interest rates are variable and at September 30, 2006 ranged from 5.0% to 6.5%. </t>
  </si>
  <si>
    <t>Page 55 of 10K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</si>
</sst>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10"/>
      <color indexed="8"/>
      <name val="Times New Roman"/>
      <family val="1"/>
    </font>
    <font>
      <sz val="7.5"/>
      <color indexed="8"/>
      <name val="Arial"/>
      <family val="0"/>
    </font>
    <font>
      <sz val="1"/>
      <color indexed="8"/>
      <name val="Arial"/>
      <family val="0"/>
    </font>
    <font>
      <sz val="8"/>
      <name val="Tahoma"/>
      <family val="0"/>
    </font>
    <font>
      <b/>
      <sz val="8"/>
      <name val="Tahoma"/>
      <family val="0"/>
    </font>
    <font>
      <u val="single"/>
      <sz val="10"/>
      <color indexed="12"/>
      <name val="Arial"/>
      <family val="0"/>
    </font>
    <font>
      <sz val="10"/>
      <name val="Times New Roman"/>
      <family val="1"/>
    </font>
    <font>
      <b/>
      <sz val="10"/>
      <name val="Times New Roman"/>
      <family val="1"/>
    </font>
    <font>
      <i/>
      <sz val="10"/>
      <name val="Times New Roman"/>
      <family val="1"/>
    </font>
    <font>
      <sz val="7.5"/>
      <name val="Arial"/>
      <family val="0"/>
    </font>
    <font>
      <b/>
      <sz val="7.5"/>
      <name val="Times New Roman"/>
      <family val="1"/>
    </font>
    <font>
      <sz val="1"/>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27"/>
        <bgColor indexed="64"/>
      </patternFill>
    </fill>
  </fills>
  <borders count="4">
    <border>
      <left/>
      <right/>
      <top/>
      <bottom/>
      <diagonal/>
    </border>
    <border>
      <left>
        <color indexed="63"/>
      </left>
      <right>
        <color indexed="63"/>
      </right>
      <top style="medium">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2" borderId="0" xfId="0" applyFont="1" applyFill="1" applyAlignment="1">
      <alignment horizontal="left" vertical="top" wrapText="1" indent="1"/>
    </xf>
    <xf numFmtId="0" fontId="2" fillId="2" borderId="0" xfId="0" applyFont="1" applyFill="1" applyAlignment="1">
      <alignment wrapText="1"/>
    </xf>
    <xf numFmtId="0" fontId="1" fillId="2" borderId="0" xfId="0" applyFont="1" applyFill="1" applyAlignment="1">
      <alignment wrapText="1"/>
    </xf>
    <xf numFmtId="3" fontId="0" fillId="0" borderId="0" xfId="0" applyNumberFormat="1" applyAlignment="1">
      <alignment/>
    </xf>
    <xf numFmtId="3" fontId="1" fillId="2" borderId="0" xfId="0" applyNumberFormat="1" applyFont="1" applyFill="1" applyAlignment="1">
      <alignment horizontal="right" wrapText="1"/>
    </xf>
    <xf numFmtId="0" fontId="1" fillId="0" borderId="0" xfId="0" applyFont="1" applyAlignment="1">
      <alignment horizontal="left" vertical="top" wrapText="1" indent="1"/>
    </xf>
    <xf numFmtId="0" fontId="2" fillId="0" borderId="0" xfId="0" applyFont="1" applyAlignment="1">
      <alignment wrapText="1"/>
    </xf>
    <xf numFmtId="0" fontId="1" fillId="0" borderId="0" xfId="0" applyFont="1" applyAlignment="1">
      <alignment wrapText="1"/>
    </xf>
    <xf numFmtId="3" fontId="1" fillId="0" borderId="0" xfId="0" applyNumberFormat="1" applyFont="1" applyAlignment="1">
      <alignment horizontal="right" wrapText="1"/>
    </xf>
    <xf numFmtId="0" fontId="3" fillId="0" borderId="0" xfId="0" applyFont="1" applyAlignment="1">
      <alignment wrapText="1"/>
    </xf>
    <xf numFmtId="0" fontId="3" fillId="0" borderId="1" xfId="0" applyFont="1" applyBorder="1" applyAlignment="1">
      <alignment wrapText="1"/>
    </xf>
    <xf numFmtId="0" fontId="3" fillId="0" borderId="2" xfId="0" applyFont="1" applyBorder="1" applyAlignment="1">
      <alignment wrapText="1"/>
    </xf>
    <xf numFmtId="0" fontId="1" fillId="0" borderId="0" xfId="0" applyFont="1" applyAlignment="1">
      <alignment/>
    </xf>
    <xf numFmtId="1" fontId="0" fillId="0" borderId="0" xfId="0" applyNumberFormat="1" applyAlignment="1">
      <alignment/>
    </xf>
    <xf numFmtId="0" fontId="9" fillId="0" borderId="0" xfId="0" applyFont="1" applyAlignment="1">
      <alignment horizontal="center"/>
    </xf>
    <xf numFmtId="0" fontId="10" fillId="0" borderId="0" xfId="0" applyFont="1" applyAlignment="1">
      <alignment/>
    </xf>
    <xf numFmtId="0" fontId="7" fillId="0" borderId="0" xfId="0" applyFont="1" applyAlignment="1">
      <alignment/>
    </xf>
    <xf numFmtId="0" fontId="0" fillId="0" borderId="0" xfId="0" applyAlignment="1">
      <alignment wrapText="1"/>
    </xf>
    <xf numFmtId="0" fontId="11" fillId="0" borderId="3" xfId="0" applyFont="1" applyBorder="1" applyAlignment="1">
      <alignment wrapText="1"/>
    </xf>
    <xf numFmtId="0" fontId="10" fillId="0" borderId="0" xfId="0" applyFont="1" applyAlignment="1">
      <alignment wrapText="1"/>
    </xf>
    <xf numFmtId="0" fontId="7" fillId="2" borderId="0" xfId="0" applyFont="1" applyFill="1" applyAlignment="1">
      <alignment horizontal="left" vertical="top" wrapText="1" indent="1"/>
    </xf>
    <xf numFmtId="0" fontId="10" fillId="2" borderId="0" xfId="0" applyFont="1" applyFill="1" applyAlignment="1">
      <alignment wrapText="1"/>
    </xf>
    <xf numFmtId="0" fontId="7" fillId="2" borderId="0" xfId="0" applyFont="1" applyFill="1" applyAlignment="1">
      <alignment wrapText="1"/>
    </xf>
    <xf numFmtId="3" fontId="7" fillId="2" borderId="0" xfId="0" applyNumberFormat="1" applyFont="1" applyFill="1" applyAlignment="1">
      <alignment horizontal="right" wrapText="1"/>
    </xf>
    <xf numFmtId="0" fontId="7" fillId="0" borderId="0" xfId="0" applyFont="1" applyAlignment="1">
      <alignment horizontal="left" vertical="top" wrapText="1" indent="1"/>
    </xf>
    <xf numFmtId="0" fontId="7" fillId="0" borderId="0" xfId="0" applyFont="1" applyAlignment="1">
      <alignment wrapText="1"/>
    </xf>
    <xf numFmtId="3" fontId="7" fillId="0" borderId="0" xfId="0" applyNumberFormat="1" applyFont="1" applyAlignment="1">
      <alignment horizontal="right" wrapText="1"/>
    </xf>
    <xf numFmtId="0" fontId="12" fillId="0" borderId="0" xfId="0" applyFont="1" applyAlignment="1">
      <alignment wrapText="1"/>
    </xf>
    <xf numFmtId="0" fontId="12" fillId="0" borderId="1" xfId="0" applyFont="1" applyBorder="1" applyAlignment="1">
      <alignment wrapText="1"/>
    </xf>
    <xf numFmtId="0" fontId="11" fillId="0" borderId="3" xfId="0" applyFont="1" applyBorder="1" applyAlignment="1">
      <alignment horizontal="center" wrapText="1"/>
    </xf>
    <xf numFmtId="0" fontId="8"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
  <sheetViews>
    <sheetView workbookViewId="0" topLeftCell="A1">
      <selection activeCell="F24" sqref="F24"/>
    </sheetView>
  </sheetViews>
  <sheetFormatPr defaultColWidth="9.140625" defaultRowHeight="12.75"/>
  <cols>
    <col min="1" max="1" width="22.7109375" style="0" customWidth="1"/>
  </cols>
  <sheetData>
    <row r="1" ht="12.75">
      <c r="A1" t="s">
        <v>14</v>
      </c>
    </row>
    <row r="2" spans="3:5" ht="12.75">
      <c r="C2" t="s">
        <v>12</v>
      </c>
      <c r="D2">
        <v>6.5</v>
      </c>
      <c r="E2" t="s">
        <v>13</v>
      </c>
    </row>
    <row r="3" spans="1:6" ht="12.75">
      <c r="A3" t="s">
        <v>11</v>
      </c>
      <c r="E3">
        <v>0</v>
      </c>
      <c r="F3">
        <v>4844</v>
      </c>
    </row>
    <row r="4" spans="1:7" ht="12" customHeight="1">
      <c r="A4" s="1" t="s">
        <v>0</v>
      </c>
      <c r="B4" s="2" t="s">
        <v>1</v>
      </c>
      <c r="C4" s="3" t="s">
        <v>2</v>
      </c>
      <c r="D4" s="5">
        <v>6855</v>
      </c>
      <c r="E4">
        <v>1</v>
      </c>
      <c r="F4" s="4">
        <f>+D4</f>
        <v>6855</v>
      </c>
      <c r="G4">
        <f>+F4/(1+$D$2/100)^E4</f>
        <v>6436.619718309859</v>
      </c>
    </row>
    <row r="5" spans="1:7" ht="12" customHeight="1">
      <c r="A5" s="6" t="s">
        <v>3</v>
      </c>
      <c r="B5" s="7" t="s">
        <v>1</v>
      </c>
      <c r="C5" s="8" t="s">
        <v>4</v>
      </c>
      <c r="D5" s="9">
        <v>6419</v>
      </c>
      <c r="E5">
        <v>2</v>
      </c>
      <c r="F5" s="4">
        <f>+D5</f>
        <v>6419</v>
      </c>
      <c r="G5">
        <f aca="true" t="shared" si="0" ref="G5:G20">+F5/(1+$D$2/100)^E5</f>
        <v>5659.3709361017445</v>
      </c>
    </row>
    <row r="6" spans="1:7" ht="12" customHeight="1">
      <c r="A6" s="1" t="s">
        <v>5</v>
      </c>
      <c r="B6" s="2" t="s">
        <v>1</v>
      </c>
      <c r="C6" s="3" t="s">
        <v>4</v>
      </c>
      <c r="D6" s="5">
        <v>6032</v>
      </c>
      <c r="E6">
        <v>3</v>
      </c>
      <c r="F6" s="4">
        <f>+D6</f>
        <v>6032</v>
      </c>
      <c r="G6">
        <f t="shared" si="0"/>
        <v>4993.585721755575</v>
      </c>
    </row>
    <row r="7" spans="1:7" ht="12" customHeight="1">
      <c r="A7" s="6" t="s">
        <v>6</v>
      </c>
      <c r="B7" s="7" t="s">
        <v>1</v>
      </c>
      <c r="C7" s="8" t="s">
        <v>4</v>
      </c>
      <c r="D7" s="9">
        <v>5670</v>
      </c>
      <c r="E7">
        <v>4</v>
      </c>
      <c r="F7" s="4">
        <f>+D7</f>
        <v>5670</v>
      </c>
      <c r="G7">
        <f t="shared" si="0"/>
        <v>4407.421925373612</v>
      </c>
    </row>
    <row r="8" spans="1:7" ht="12" customHeight="1">
      <c r="A8" s="1" t="s">
        <v>7</v>
      </c>
      <c r="B8" s="2" t="s">
        <v>1</v>
      </c>
      <c r="C8" s="3" t="s">
        <v>4</v>
      </c>
      <c r="D8" s="5">
        <v>5398</v>
      </c>
      <c r="E8">
        <v>5</v>
      </c>
      <c r="F8" s="4">
        <f>+D8</f>
        <v>5398</v>
      </c>
      <c r="G8">
        <f t="shared" si="0"/>
        <v>3939.8967555401146</v>
      </c>
    </row>
    <row r="9" spans="1:7" ht="12" customHeight="1" thickBot="1">
      <c r="A9">
        <v>2012</v>
      </c>
      <c r="B9" s="6" t="s">
        <v>8</v>
      </c>
      <c r="C9" s="8" t="s">
        <v>4</v>
      </c>
      <c r="D9" s="9">
        <v>37095</v>
      </c>
      <c r="E9">
        <v>6</v>
      </c>
      <c r="F9">
        <f>+$D$9/11</f>
        <v>3372.2727272727275</v>
      </c>
      <c r="G9">
        <f t="shared" si="0"/>
        <v>2311.1335578954186</v>
      </c>
    </row>
    <row r="10" spans="1:7" ht="12" customHeight="1">
      <c r="A10">
        <v>2013</v>
      </c>
      <c r="B10" s="10" t="s">
        <v>9</v>
      </c>
      <c r="C10" s="11"/>
      <c r="D10" s="11"/>
      <c r="E10">
        <v>7</v>
      </c>
      <c r="F10">
        <f aca="true" t="shared" si="1" ref="F10:F20">+$D$9/11</f>
        <v>3372.2727272727275</v>
      </c>
      <c r="G10">
        <f t="shared" si="0"/>
        <v>2170.078458117764</v>
      </c>
    </row>
    <row r="11" spans="1:7" ht="12" customHeight="1" thickBot="1">
      <c r="A11" s="14">
        <v>2014</v>
      </c>
      <c r="B11" s="1" t="s">
        <v>10</v>
      </c>
      <c r="C11" s="3" t="s">
        <v>2</v>
      </c>
      <c r="D11" s="5">
        <v>67469</v>
      </c>
      <c r="E11">
        <v>8</v>
      </c>
      <c r="F11">
        <f t="shared" si="1"/>
        <v>3372.2727272727275</v>
      </c>
      <c r="G11">
        <f t="shared" si="0"/>
        <v>2037.6323550401542</v>
      </c>
    </row>
    <row r="12" spans="1:7" ht="13.5" thickTop="1">
      <c r="A12">
        <v>2015</v>
      </c>
      <c r="B12" s="10" t="s">
        <v>9</v>
      </c>
      <c r="C12" s="12"/>
      <c r="D12" s="12"/>
      <c r="E12">
        <v>9</v>
      </c>
      <c r="F12">
        <f t="shared" si="1"/>
        <v>3372.2727272727275</v>
      </c>
      <c r="G12">
        <f t="shared" si="0"/>
        <v>1913.269816939112</v>
      </c>
    </row>
    <row r="13" spans="1:7" ht="12.75">
      <c r="A13" s="13">
        <v>2016</v>
      </c>
      <c r="E13">
        <v>10</v>
      </c>
      <c r="F13">
        <f t="shared" si="1"/>
        <v>3372.2727272727275</v>
      </c>
      <c r="G13">
        <f t="shared" si="0"/>
        <v>1796.497480694002</v>
      </c>
    </row>
    <row r="14" spans="1:7" ht="12.75">
      <c r="A14">
        <v>2017</v>
      </c>
      <c r="E14">
        <v>11</v>
      </c>
      <c r="F14">
        <f t="shared" si="1"/>
        <v>3372.2727272727275</v>
      </c>
      <c r="G14">
        <f t="shared" si="0"/>
        <v>1686.852094548359</v>
      </c>
    </row>
    <row r="15" spans="1:7" ht="12.75">
      <c r="A15">
        <v>2018</v>
      </c>
      <c r="E15">
        <v>12</v>
      </c>
      <c r="F15">
        <f t="shared" si="1"/>
        <v>3372.2727272727275</v>
      </c>
      <c r="G15">
        <f t="shared" si="0"/>
        <v>1583.8986803270977</v>
      </c>
    </row>
    <row r="16" spans="1:7" ht="12.75">
      <c r="A16">
        <v>2019</v>
      </c>
      <c r="E16">
        <v>13</v>
      </c>
      <c r="F16">
        <f t="shared" si="1"/>
        <v>3372.2727272727275</v>
      </c>
      <c r="G16">
        <f t="shared" si="0"/>
        <v>1487.228807818871</v>
      </c>
    </row>
    <row r="17" spans="1:7" ht="12.75">
      <c r="A17">
        <v>2020</v>
      </c>
      <c r="E17">
        <v>14</v>
      </c>
      <c r="F17">
        <f t="shared" si="1"/>
        <v>3372.2727272727275</v>
      </c>
      <c r="G17">
        <f t="shared" si="0"/>
        <v>1396.4589744778134</v>
      </c>
    </row>
    <row r="18" spans="1:7" ht="12.75">
      <c r="A18">
        <v>2021</v>
      </c>
      <c r="E18">
        <v>15</v>
      </c>
      <c r="F18">
        <f t="shared" si="1"/>
        <v>3372.2727272727275</v>
      </c>
      <c r="G18">
        <f t="shared" si="0"/>
        <v>1311.2290840167263</v>
      </c>
    </row>
    <row r="19" spans="1:7" ht="12.75">
      <c r="A19">
        <v>2022</v>
      </c>
      <c r="E19">
        <v>16</v>
      </c>
      <c r="F19">
        <f t="shared" si="1"/>
        <v>3372.2727272727275</v>
      </c>
      <c r="G19">
        <f t="shared" si="0"/>
        <v>1231.2010178560813</v>
      </c>
    </row>
    <row r="20" spans="6:7" ht="12.75">
      <c r="F20" s="4">
        <f>SUM(F4:F19)</f>
        <v>67469</v>
      </c>
      <c r="G20">
        <f>SUM(G4:G19)</f>
        <v>44362.3753848123</v>
      </c>
    </row>
    <row r="22" ht="12.75">
      <c r="B22" t="s">
        <v>20</v>
      </c>
    </row>
    <row r="23" spans="2:6" ht="12.75">
      <c r="B23" t="s">
        <v>21</v>
      </c>
      <c r="E23" t="s">
        <v>22</v>
      </c>
      <c r="F23">
        <f>0.065*(4844+44362.38)/(1.065)</f>
        <v>3003.206291079812</v>
      </c>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D21"/>
  <sheetViews>
    <sheetView tabSelected="1" workbookViewId="0" topLeftCell="A1">
      <selection activeCell="B30" sqref="B30"/>
    </sheetView>
  </sheetViews>
  <sheetFormatPr defaultColWidth="9.140625" defaultRowHeight="12.75"/>
  <cols>
    <col min="1" max="1" width="37.00390625" style="0" customWidth="1"/>
  </cols>
  <sheetData>
    <row r="1" ht="12" customHeight="1">
      <c r="A1" s="31" t="s">
        <v>15</v>
      </c>
    </row>
    <row r="2" ht="12" customHeight="1">
      <c r="A2" s="15" t="s">
        <v>16</v>
      </c>
    </row>
    <row r="3" ht="12" customHeight="1">
      <c r="A3" s="16" t="s">
        <v>4</v>
      </c>
    </row>
    <row r="4" ht="12" customHeight="1">
      <c r="A4" s="17" t="s">
        <v>17</v>
      </c>
    </row>
    <row r="5" ht="12" customHeight="1">
      <c r="A5" s="16" t="s">
        <v>4</v>
      </c>
    </row>
    <row r="6" spans="1:4" ht="12" customHeight="1">
      <c r="A6" s="18"/>
      <c r="B6" s="18"/>
      <c r="C6" s="18"/>
      <c r="D6" s="18"/>
    </row>
    <row r="7" spans="1:4" ht="12" customHeight="1" thickBot="1">
      <c r="A7" s="19" t="s">
        <v>18</v>
      </c>
      <c r="B7" s="20" t="s">
        <v>1</v>
      </c>
      <c r="C7" s="30" t="s">
        <v>19</v>
      </c>
      <c r="D7" s="30"/>
    </row>
    <row r="8" spans="1:4" ht="12" customHeight="1">
      <c r="A8" s="21" t="s">
        <v>0</v>
      </c>
      <c r="B8" s="22" t="s">
        <v>1</v>
      </c>
      <c r="C8" s="23" t="s">
        <v>2</v>
      </c>
      <c r="D8" s="24">
        <v>6855</v>
      </c>
    </row>
    <row r="9" spans="1:4" ht="12" customHeight="1">
      <c r="A9" s="25" t="s">
        <v>3</v>
      </c>
      <c r="B9" s="20" t="s">
        <v>1</v>
      </c>
      <c r="C9" s="26" t="s">
        <v>4</v>
      </c>
      <c r="D9" s="27">
        <v>6419</v>
      </c>
    </row>
    <row r="10" spans="1:4" ht="12" customHeight="1">
      <c r="A10" s="21" t="s">
        <v>5</v>
      </c>
      <c r="B10" s="22" t="s">
        <v>1</v>
      </c>
      <c r="C10" s="23" t="s">
        <v>4</v>
      </c>
      <c r="D10" s="24">
        <v>6032</v>
      </c>
    </row>
    <row r="11" spans="1:4" ht="12" customHeight="1">
      <c r="A11" s="25" t="s">
        <v>6</v>
      </c>
      <c r="B11" s="20" t="s">
        <v>1</v>
      </c>
      <c r="C11" s="26" t="s">
        <v>4</v>
      </c>
      <c r="D11" s="27">
        <v>5670</v>
      </c>
    </row>
    <row r="12" spans="1:4" ht="12" customHeight="1">
      <c r="A12" s="21" t="s">
        <v>7</v>
      </c>
      <c r="B12" s="22" t="s">
        <v>1</v>
      </c>
      <c r="C12" s="23" t="s">
        <v>4</v>
      </c>
      <c r="D12" s="24">
        <v>5398</v>
      </c>
    </row>
    <row r="13" spans="1:4" ht="12" customHeight="1" thickBot="1">
      <c r="A13" s="25" t="s">
        <v>8</v>
      </c>
      <c r="B13" s="20" t="s">
        <v>1</v>
      </c>
      <c r="C13" s="26" t="s">
        <v>4</v>
      </c>
      <c r="D13" s="27">
        <v>37095</v>
      </c>
    </row>
    <row r="14" spans="1:4" ht="12" customHeight="1">
      <c r="A14" s="28"/>
      <c r="B14" s="28" t="s">
        <v>9</v>
      </c>
      <c r="C14" s="29"/>
      <c r="D14" s="29"/>
    </row>
    <row r="15" spans="1:4" ht="12" customHeight="1">
      <c r="A15" s="21" t="s">
        <v>10</v>
      </c>
      <c r="B15" s="22" t="s">
        <v>1</v>
      </c>
      <c r="C15" s="23" t="s">
        <v>2</v>
      </c>
      <c r="D15" s="24">
        <v>67469</v>
      </c>
    </row>
    <row r="20" ht="12.75">
      <c r="A20" s="17" t="s">
        <v>23</v>
      </c>
    </row>
    <row r="21" ht="12.75">
      <c r="A21" t="s">
        <v>24</v>
      </c>
    </row>
  </sheetData>
  <mergeCells count="1">
    <mergeCell ref="C7:D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P.V. Viswanath</cp:lastModifiedBy>
  <dcterms:created xsi:type="dcterms:W3CDTF">2007-06-05T18:31:24Z</dcterms:created>
  <dcterms:modified xsi:type="dcterms:W3CDTF">2007-06-06T18:34:03Z</dcterms:modified>
  <cp:category/>
  <cp:version/>
  <cp:contentType/>
  <cp:contentStatus/>
</cp:coreProperties>
</file>